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15" windowWidth="15015" windowHeight="12960"/>
  </bookViews>
  <sheets>
    <sheet name="Р2" sheetId="1" r:id="rId1"/>
    <sheet name="Р3" sheetId="2" r:id="rId2"/>
  </sheets>
  <externalReferences>
    <externalReference r:id="rId3"/>
    <externalReference r:id="rId4"/>
    <externalReference r:id="rId5"/>
  </externalReferences>
  <definedNames>
    <definedName name="TABLE" localSheetId="0">Р2!$A$8:$F$44</definedName>
    <definedName name="TABLE" localSheetId="1">Р3!$A$8:$I$15</definedName>
    <definedName name="_xlnm.Print_Titles" localSheetId="0">Р2!$8:$8</definedName>
    <definedName name="_xlnm.Print_Titles" localSheetId="1">Р3!$8:$8</definedName>
    <definedName name="_xlnm.Print_Area" localSheetId="0">Р2!$A$1:$F$101</definedName>
    <definedName name="_xlnm.Print_Area" localSheetId="1">Р3!$A$1:$I$16</definedName>
  </definedNames>
  <calcPr calcId="125725"/>
</workbook>
</file>

<file path=xl/calcChain.xml><?xml version="1.0" encoding="utf-8"?>
<calcChain xmlns="http://schemas.openxmlformats.org/spreadsheetml/2006/main">
  <c r="D97" i="1"/>
  <c r="D98"/>
  <c r="D96"/>
  <c r="F97" l="1"/>
  <c r="E97"/>
  <c r="F96"/>
  <c r="E96"/>
  <c r="F95"/>
  <c r="E95"/>
  <c r="D99"/>
  <c r="E99" l="1"/>
  <c r="F99"/>
</calcChain>
</file>

<file path=xl/sharedStrings.xml><?xml version="1.0" encoding="utf-8"?>
<sst xmlns="http://schemas.openxmlformats.org/spreadsheetml/2006/main" count="265" uniqueCount="108">
  <si>
    <t>Наименование показателей</t>
  </si>
  <si>
    <t>Единица измерения</t>
  </si>
  <si>
    <t>1.</t>
  </si>
  <si>
    <t>1.1.</t>
  </si>
  <si>
    <t>тыс. рублей</t>
  </si>
  <si>
    <t>1.2.</t>
  </si>
  <si>
    <t>1.3.</t>
  </si>
  <si>
    <t>Чистая прибыль (убыток)</t>
  </si>
  <si>
    <t>2.</t>
  </si>
  <si>
    <t>2.1.</t>
  </si>
  <si>
    <t>процент</t>
  </si>
  <si>
    <t>3.</t>
  </si>
  <si>
    <t>3.1.</t>
  </si>
  <si>
    <t>3.2.</t>
  </si>
  <si>
    <t>тыс. кВт·ч</t>
  </si>
  <si>
    <t>4.</t>
  </si>
  <si>
    <t>5.</t>
  </si>
  <si>
    <t>Показатели численности персонала и фонда оплаты труда по регулируемым видам деятельности</t>
  </si>
  <si>
    <t>Среднесписочная численность персонала</t>
  </si>
  <si>
    <t>человек</t>
  </si>
  <si>
    <t>Среднемесячная заработная плата на одного работника</t>
  </si>
  <si>
    <t>тыс. рублей на человека</t>
  </si>
  <si>
    <t>Реквизиты отраслевого тарифного соглашения (дата утверждения, срок действия)</t>
  </si>
  <si>
    <t>№ 
п/п</t>
  </si>
  <si>
    <t>Предложения 
на расчетный период регулирования</t>
  </si>
  <si>
    <t>Фактические показатели 
за год, предшествующий базовому периоду</t>
  </si>
  <si>
    <t>в том числе:</t>
  </si>
  <si>
    <t>Приложение № 3
к предложению о размере цен (тарифов), долгосрочных параметров регулирования</t>
  </si>
  <si>
    <t>Показатели, утвержденные 
на базовый период *</t>
  </si>
  <si>
    <t>Объемы полезного отпуска электрической энергии - всего</t>
  </si>
  <si>
    <t>населению и приравненным к нему категориям потребителей</t>
  </si>
  <si>
    <t>1.1.А.</t>
  </si>
  <si>
    <t>в пределах социальной нормы</t>
  </si>
  <si>
    <t>первое полугодие</t>
  </si>
  <si>
    <t>второе полугодие</t>
  </si>
  <si>
    <t>1.1.Б.</t>
  </si>
  <si>
    <t>сверх социальной нормы</t>
  </si>
  <si>
    <t>1.1.1.</t>
  </si>
  <si>
    <t>1.1.1.А.</t>
  </si>
  <si>
    <t>1.1.1.Б.</t>
  </si>
  <si>
    <t>1.1.2.</t>
  </si>
  <si>
    <t>1.1.2.А.</t>
  </si>
  <si>
    <t>1.1.2.Б.</t>
  </si>
  <si>
    <t>1.1.3.</t>
  </si>
  <si>
    <t>1.1.3.А.</t>
  </si>
  <si>
    <t>1.1.3.Б.</t>
  </si>
  <si>
    <t>1.1.4.</t>
  </si>
  <si>
    <t>1.1.4.А.</t>
  </si>
  <si>
    <t>1.1.4.Б.</t>
  </si>
  <si>
    <t>1.1.5.</t>
  </si>
  <si>
    <t>1.1.5.А.</t>
  </si>
  <si>
    <t>1.1.5.Б.</t>
  </si>
  <si>
    <t>1.1.6.</t>
  </si>
  <si>
    <t>потребители, приравненные к населению, - всего</t>
  </si>
  <si>
    <t>1.1.6.А.</t>
  </si>
  <si>
    <t>1.1.6.Б.</t>
  </si>
  <si>
    <t>потребителям, за исключением электрической энергии, поставляемой населению и приравненным к нему категориям потребителей и сетевым организациям</t>
  </si>
  <si>
    <t>от 670 кВт до 10 МВт</t>
  </si>
  <si>
    <t>не менее 10 МВт</t>
  </si>
  <si>
    <t>сетевым организациям, приобретающим электрическую энергию в целях компенсации потерь электрической энергии в сетях</t>
  </si>
  <si>
    <t>в первом полугодии</t>
  </si>
  <si>
    <t>во втором полугодии</t>
  </si>
  <si>
    <t>с населением и приравненными к нему категориями потребителей</t>
  </si>
  <si>
    <t>2.2.</t>
  </si>
  <si>
    <t>с потребителями, за исключением электрической энергии, поставляемой населению и приравненным к нему категориям потребителей и сетевым организациям</t>
  </si>
  <si>
    <t>тыс. штук</t>
  </si>
  <si>
    <t>2.3.</t>
  </si>
  <si>
    <t>с сетевыми организациями, приобретающими электрическую энергию в целях компенсации потерь электрической энергии в сетях</t>
  </si>
  <si>
    <t>по населению и приравненными к нему категориями потребителей</t>
  </si>
  <si>
    <t>штук</t>
  </si>
  <si>
    <t>по потребителям, за исключением электрической энергии, поставляемой населению и приравненным к нему категориям потребителей и сетевым организациям</t>
  </si>
  <si>
    <t>Количество точек подключения</t>
  </si>
  <si>
    <t>Необходимая валовая выручка гарантирующего поставщика</t>
  </si>
  <si>
    <t>6.</t>
  </si>
  <si>
    <t>6.1.</t>
  </si>
  <si>
    <t>6.2.</t>
  </si>
  <si>
    <t>6.3.</t>
  </si>
  <si>
    <t>7.</t>
  </si>
  <si>
    <t>Проценты по обслуживанию кредитов</t>
  </si>
  <si>
    <t>8.</t>
  </si>
  <si>
    <t>Резерв по сомнительным долгам</t>
  </si>
  <si>
    <t>9.</t>
  </si>
  <si>
    <t>Необходимые расходы из прибыли</t>
  </si>
  <si>
    <t>10.</t>
  </si>
  <si>
    <t>11.</t>
  </si>
  <si>
    <t>Рентабельность продаж (величина прибыли от продаж в каждом рубле выручки)</t>
  </si>
  <si>
    <t>12.</t>
  </si>
  <si>
    <t>Реквизиты инвестиционной программы (кем утверждена, дата утверждения, номер приказа или решения, электронный адрес размещения)</t>
  </si>
  <si>
    <t>население, проживающее 
в городских населенных пунктах в домах, не оборудованных в установленном порядке стационарными электроплитами и (или) электроотопительными установками</t>
  </si>
  <si>
    <t>население, проживающее 
в городских населенных пунктах в домах, оборудованных в установленном порядке стационарными электроплитами</t>
  </si>
  <si>
    <t>население, проживающее 
в городских населенных пунктах в домах, оборудованных в установленном порядке стационарными электроотопительными установками</t>
  </si>
  <si>
    <t>население, проживающее 
в городских населенных пунктах в домах, оборудованных в установленном порядке стационарными электроплитами и электроотопительными установками</t>
  </si>
  <si>
    <t>население, проживающее 
в сельских населенных пунктах</t>
  </si>
  <si>
    <t xml:space="preserve">Количество обслуживаемых договоров - всего </t>
  </si>
  <si>
    <t xml:space="preserve">Количество точек учета по обслуживаемым договорам - всего </t>
  </si>
  <si>
    <r>
      <t>_____</t>
    </r>
    <r>
      <rPr>
        <sz val="10"/>
        <rFont val="Times New Roman"/>
        <family val="1"/>
        <charset val="204"/>
      </rPr>
      <t>*</t>
    </r>
    <r>
      <rPr>
        <sz val="10"/>
        <color indexed="9"/>
        <rFont val="Times New Roman"/>
        <family val="1"/>
        <charset val="204"/>
      </rPr>
      <t>_</t>
    </r>
    <r>
      <rPr>
        <sz val="10"/>
        <rFont val="Times New Roman"/>
        <family val="1"/>
        <charset val="204"/>
      </rPr>
      <t>Базовый период - год, предшествующий расчетному периоду регулирования.</t>
    </r>
  </si>
  <si>
    <t>ПАО "Рязанская энергетическая сбытовая компания"</t>
  </si>
  <si>
    <t>II. Основные показатели деятельности гарантирующих поставщиков</t>
  </si>
  <si>
    <t>менее 670 кВт</t>
  </si>
  <si>
    <t>III. Цены (тарифы) по регулируемым видам деятельности</t>
  </si>
  <si>
    <t>гарантирующего поставщика ПАО "РЭСК"</t>
  </si>
  <si>
    <t>величина сбытовой надбавки для населения и приравненных к нему категорий потребителей</t>
  </si>
  <si>
    <t>рублей/МВт*ч</t>
  </si>
  <si>
    <t>величина сбытовой надбавки для сетевых организаций, покупающих электрическую энергию для компенсации потерь электрической энергии</t>
  </si>
  <si>
    <t>величина сбытовой надбавки для прочих потребителей:</t>
  </si>
  <si>
    <t>Инвестиционная программа ПАО "РЭСК" на 2018-2023 гг утверждена ГУ РЭК Рязанской области  (Приказ № 2-ип от 11.09.2018 г. "Об утверждении инвестиционной программы публичного акционерного общества "Рязанская энергетическая сбытовая компания" на 2018-2023 г.г."). Информация  опубликована на Интернет-сайте  https://rek.ryazangov.ru/documents/prikaz_upr/.</t>
  </si>
  <si>
    <t>"Отраслевое тарифное соглашение в электроэнергетике Российской Федерации на 2013-2015 годы"
Подписано Генеральным директором Общероссийского отраслевого объединения работодателей электроэнергетики и Председателем Общественного объединения - "Всероссийский Электропрофсоюз" - 18.03.2013 года  (зарегистрировано Рострудом 09 апреля 2013 года, регистрационный номер № 222/13-15);
" Соглашение № 1 о внесении изменений и дополнений в Отраслевое тарифное соглашение в электроэнергетике Российской Федерации на 2013-2015 годы" 
от 29 августа 2014 года (зарегистрировано Рострудом 05 сентября 2014 года, регистрационный номер № 23/13-15);
"Соглашение о порядке, условиях и продлении срока действия Отраслевого тарифного соглашения в электроэнергетике Российской Федерации на 2013-2015 годы на период 2016-2018 годов"
Подписано Генеральным директором Общероссийского отраслевого объединения работодателей электроэнергетики и Председателем Общественного объединения - "Всероссийский Электропрофсоюз" - 22.12.2014 года (зарегистрировано Рострудом 22 января 2015 года, регистрационный номер №147-ТЗ);
"Отраслевое тарифное соглашение в электроэнергетике Российской Федерации на 2019-2021 годы"
Подписано Президентом Общероссийского отраслевого объединения работодателей электроэнергетики и Председателем Общественной организации - "Всероссийский Электропрофсоюз" - 21.12.2018 года  (зарегистрировано Рострудом 22 января 2019 года, регистрационный номер № 23/19-21);</t>
  </si>
  <si>
    <t>-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</si>
</sst>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#,##0.000"/>
  </numFmts>
  <fonts count="26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5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9" fontId="25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3" fillId="0" borderId="0" xfId="0" applyFont="1"/>
    <xf numFmtId="0" fontId="2" fillId="0" borderId="0" xfId="0" applyFont="1"/>
    <xf numFmtId="164" fontId="1" fillId="0" borderId="0" xfId="0" applyNumberFormat="1" applyFont="1"/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Border="1"/>
    <xf numFmtId="3" fontId="23" fillId="0" borderId="0" xfId="0" applyNumberFormat="1" applyFont="1" applyFill="1" applyBorder="1" applyAlignment="1">
      <alignment horizontal="right"/>
    </xf>
    <xf numFmtId="4" fontId="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2" fontId="1" fillId="0" borderId="0" xfId="0" applyNumberFormat="1" applyFont="1"/>
    <xf numFmtId="10" fontId="0" fillId="0" borderId="0" xfId="43" applyNumberFormat="1" applyFont="1" applyBorder="1" applyAlignment="1">
      <alignment horizontal="center" vertical="center" wrapText="1"/>
    </xf>
    <xf numFmtId="0" fontId="22" fillId="0" borderId="10" xfId="36" applyFont="1" applyBorder="1" applyAlignment="1">
      <alignment horizontal="center" vertical="top" wrapText="1"/>
    </xf>
    <xf numFmtId="0" fontId="22" fillId="0" borderId="10" xfId="36" applyFont="1" applyBorder="1" applyAlignment="1">
      <alignment horizontal="left" vertical="top" wrapText="1"/>
    </xf>
    <xf numFmtId="0" fontId="22" fillId="0" borderId="10" xfId="36" applyFont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2" fillId="0" borderId="14" xfId="36" applyFont="1" applyBorder="1" applyAlignment="1">
      <alignment horizontal="center" vertical="center" wrapText="1"/>
    </xf>
    <xf numFmtId="0" fontId="22" fillId="0" borderId="10" xfId="36" applyFont="1" applyBorder="1" applyAlignment="1">
      <alignment horizontal="left" vertical="center" wrapText="1"/>
    </xf>
    <xf numFmtId="4" fontId="1" fillId="0" borderId="0" xfId="0" applyNumberFormat="1" applyFont="1" applyBorder="1"/>
    <xf numFmtId="0" fontId="1" fillId="0" borderId="0" xfId="0" applyNumberFormat="1" applyFont="1" applyBorder="1"/>
    <xf numFmtId="3" fontId="1" fillId="0" borderId="1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0" fontId="1" fillId="0" borderId="10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top"/>
    </xf>
    <xf numFmtId="0" fontId="22" fillId="0" borderId="10" xfId="36" applyFont="1" applyFill="1" applyBorder="1" applyAlignment="1">
      <alignment horizontal="center" vertical="top" wrapText="1"/>
    </xf>
    <xf numFmtId="0" fontId="22" fillId="0" borderId="10" xfId="36" applyFont="1" applyFill="1" applyBorder="1" applyAlignment="1">
      <alignment horizontal="left" vertical="top" wrapText="1"/>
    </xf>
    <xf numFmtId="0" fontId="22" fillId="0" borderId="10" xfId="36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" fontId="1" fillId="0" borderId="10" xfId="0" applyNumberFormat="1" applyFont="1" applyFill="1" applyBorder="1" applyAlignment="1">
      <alignment horizontal="left" vertical="center" wrapText="1"/>
    </xf>
    <xf numFmtId="1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стр.1_5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оцентный" xfId="43" builtinId="5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nap-feo\FEO-2\&#1058;&#1072;&#1088;&#1080;&#1092;&#1099;\2020\&#1056;&#1072;&#1089;&#1082;&#1088;&#1099;&#1090;&#1080;&#1077;%20&#1080;&#1085;&#1092;&#1086;&#1088;&#1084;&#1072;&#1094;&#1080;&#1080;\&#1088;&#1072;&#1073;&#1086;&#1095;&#1080;&#1081;%20&#1084;&#1072;&#1090;&#1077;&#1088;&#1080;&#1072;&#1083;\!&#1060;&#1072;&#1082;&#1090;%202017-18&#1075;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nap-feo\FEO-2\&#1050;&#1072;&#1089;&#1080;&#1083;&#1080;&#1085;&#1072;%20&#1054;.&#1042;\2019\&#1053;&#1042;&#1042;%202017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qnap-feo\FEO-2\&#1054;&#1055;&#1045;&#1056;&#1040;&#1062;&#1048;&#1054;&#1053;&#1053;&#1067;&#1049;%20%20&#1041;&#1055;\2018\&#1054;&#1087;&#1077;&#1088;&#1072;&#1094;&#1080;&#1086;&#1085;&#1085;&#1099;&#1081;%20%20&#1041;&#1055;%20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">
          <cell r="E4">
            <v>116625.1</v>
          </cell>
        </row>
        <row r="5">
          <cell r="E5">
            <v>109261.82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5">
          <cell r="G5">
            <v>478389.15552576852</v>
          </cell>
        </row>
        <row r="6">
          <cell r="G6">
            <v>57357.359447296934</v>
          </cell>
          <cell r="H6">
            <v>118834.23699423138</v>
          </cell>
        </row>
        <row r="7">
          <cell r="G7">
            <v>108973.34280314331</v>
          </cell>
          <cell r="H7">
            <v>185508.24042976726</v>
          </cell>
        </row>
        <row r="8">
          <cell r="G8">
            <v>63003.860239738176</v>
          </cell>
          <cell r="H8">
            <v>116299.89166646925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 НВВ"/>
      <sheetName val="Свод НВВ_новая разбивка"/>
      <sheetName val="энергоаудит, трейдинг, счетчики"/>
      <sheetName val="инвестициии"/>
      <sheetName val="Уровень реализации, %"/>
      <sheetName val="СОР формат ЭСК"/>
      <sheetName val="СОР,%"/>
      <sheetName val="Оператив_анализ"/>
      <sheetName val="Факторы прибыли"/>
      <sheetName val="Население"/>
      <sheetName val="Итоги торгов ММВБ"/>
      <sheetName val="План 4 квартал"/>
      <sheetName val="Корректировка 01"/>
      <sheetName val="Корректировка 12"/>
      <sheetName val="отчет 12"/>
      <sheetName val="Лист1"/>
    </sheetNames>
    <sheetDataSet>
      <sheetData sheetId="0"/>
      <sheetData sheetId="1">
        <row r="198">
          <cell r="M198">
            <v>160800.56099999999</v>
          </cell>
        </row>
        <row r="206">
          <cell r="M206">
            <v>412.62</v>
          </cell>
        </row>
        <row r="210">
          <cell r="M210">
            <v>116625.09999999999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O106"/>
  <sheetViews>
    <sheetView tabSelected="1" topLeftCell="A4" zoomScale="68" zoomScaleNormal="68" zoomScaleSheetLayoutView="83" workbookViewId="0">
      <pane xSplit="3" ySplit="5" topLeftCell="D9" activePane="bottomRight" state="frozenSplit"/>
      <selection activeCell="A4" sqref="A4"/>
      <selection pane="topRight" activeCell="D4" sqref="D4"/>
      <selection pane="bottomLeft" activeCell="A9" sqref="A9"/>
      <selection pane="bottomRight" activeCell="A4" sqref="A1:XFD1048576"/>
    </sheetView>
  </sheetViews>
  <sheetFormatPr defaultColWidth="9.140625" defaultRowHeight="15.75"/>
  <cols>
    <col min="1" max="1" width="9.7109375" style="1" customWidth="1"/>
    <col min="2" max="2" width="28" style="1" customWidth="1"/>
    <col min="3" max="3" width="12.28515625" style="10" customWidth="1"/>
    <col min="4" max="4" width="26.7109375" style="1" customWidth="1"/>
    <col min="5" max="5" width="31.140625" style="1" customWidth="1"/>
    <col min="6" max="6" width="26.7109375" style="1" customWidth="1"/>
    <col min="7" max="8" width="9.140625" style="1"/>
    <col min="9" max="9" width="16.140625" style="1" bestFit="1" customWidth="1"/>
    <col min="10" max="10" width="17.7109375" style="1" customWidth="1"/>
    <col min="11" max="11" width="9.140625" style="1"/>
    <col min="12" max="12" width="23.5703125" style="1" customWidth="1"/>
    <col min="13" max="13" width="19" style="1" customWidth="1"/>
    <col min="14" max="14" width="9.140625" style="1"/>
    <col min="15" max="15" width="28.28515625" style="1" customWidth="1"/>
    <col min="16" max="16" width="22.140625" style="1" customWidth="1"/>
    <col min="17" max="16384" width="9.140625" style="1"/>
  </cols>
  <sheetData>
    <row r="1" spans="1:9" ht="54" customHeight="1">
      <c r="F1" s="3" t="s">
        <v>27</v>
      </c>
    </row>
    <row r="4" spans="1:9">
      <c r="D4" s="17"/>
      <c r="E4" s="17"/>
      <c r="F4" s="17"/>
    </row>
    <row r="5" spans="1:9" ht="16.5">
      <c r="A5" s="40" t="s">
        <v>97</v>
      </c>
      <c r="B5" s="41"/>
      <c r="C5" s="41"/>
      <c r="D5" s="41"/>
      <c r="E5" s="41"/>
      <c r="F5" s="41"/>
    </row>
    <row r="6" spans="1:9" ht="16.5">
      <c r="A6" s="40" t="s">
        <v>96</v>
      </c>
      <c r="B6" s="41"/>
      <c r="C6" s="41"/>
      <c r="D6" s="41"/>
      <c r="E6" s="41"/>
      <c r="F6" s="41"/>
    </row>
    <row r="7" spans="1:9">
      <c r="E7" s="8"/>
      <c r="F7" s="8"/>
    </row>
    <row r="8" spans="1:9" s="2" customFormat="1" ht="47.25">
      <c r="A8" s="9" t="s">
        <v>23</v>
      </c>
      <c r="B8" s="9" t="s">
        <v>0</v>
      </c>
      <c r="C8" s="9" t="s">
        <v>1</v>
      </c>
      <c r="D8" s="13" t="s">
        <v>25</v>
      </c>
      <c r="E8" s="13" t="s">
        <v>28</v>
      </c>
      <c r="F8" s="13" t="s">
        <v>24</v>
      </c>
    </row>
    <row r="9" spans="1:9" s="4" customFormat="1" ht="57" customHeight="1">
      <c r="A9" s="21" t="s">
        <v>2</v>
      </c>
      <c r="B9" s="22" t="s">
        <v>29</v>
      </c>
      <c r="C9" s="23"/>
      <c r="D9" s="26">
        <v>2650229.2549999999</v>
      </c>
      <c r="E9" s="26">
        <v>2518113</v>
      </c>
      <c r="F9" s="26">
        <v>2444810.6140000001</v>
      </c>
      <c r="I9" s="36"/>
    </row>
    <row r="10" spans="1:9" s="4" customFormat="1" ht="26.25" customHeight="1">
      <c r="A10" s="21"/>
      <c r="B10" s="22" t="s">
        <v>26</v>
      </c>
      <c r="C10" s="23"/>
      <c r="D10" s="24"/>
      <c r="E10" s="24"/>
      <c r="F10" s="24"/>
    </row>
    <row r="11" spans="1:9" s="4" customFormat="1" ht="57" customHeight="1">
      <c r="A11" s="21" t="s">
        <v>3</v>
      </c>
      <c r="B11" s="22" t="s">
        <v>30</v>
      </c>
      <c r="C11" s="23" t="s">
        <v>14</v>
      </c>
      <c r="D11" s="26">
        <v>609493.01199999999</v>
      </c>
      <c r="E11" s="26">
        <v>602319.9</v>
      </c>
      <c r="F11" s="26">
        <v>631434.652</v>
      </c>
      <c r="I11" s="36"/>
    </row>
    <row r="12" spans="1:9" s="4" customFormat="1" ht="40.5" customHeight="1">
      <c r="A12" s="21" t="s">
        <v>31</v>
      </c>
      <c r="B12" s="22" t="s">
        <v>32</v>
      </c>
      <c r="C12" s="23" t="s">
        <v>14</v>
      </c>
      <c r="D12" s="24">
        <v>609493.01199999999</v>
      </c>
      <c r="E12" s="26">
        <v>602319.9</v>
      </c>
      <c r="F12" s="26">
        <v>631434.652</v>
      </c>
    </row>
    <row r="13" spans="1:9" s="4" customFormat="1" ht="28.5" customHeight="1">
      <c r="A13" s="21"/>
      <c r="B13" s="22" t="s">
        <v>33</v>
      </c>
      <c r="C13" s="23" t="s">
        <v>14</v>
      </c>
      <c r="D13" s="24">
        <v>306921.31400000001</v>
      </c>
      <c r="E13" s="24">
        <v>303324.79999999999</v>
      </c>
      <c r="F13" s="24">
        <v>317970.42670109024</v>
      </c>
    </row>
    <row r="14" spans="1:9" s="4" customFormat="1" ht="28.5" customHeight="1">
      <c r="A14" s="21"/>
      <c r="B14" s="22" t="s">
        <v>34</v>
      </c>
      <c r="C14" s="23" t="s">
        <v>14</v>
      </c>
      <c r="D14" s="24">
        <v>302571.69799999997</v>
      </c>
      <c r="E14" s="24">
        <v>298995.10000000003</v>
      </c>
      <c r="F14" s="24">
        <v>313464.2252989097</v>
      </c>
    </row>
    <row r="15" spans="1:9" s="4" customFormat="1" ht="28.5" customHeight="1">
      <c r="A15" s="21" t="s">
        <v>35</v>
      </c>
      <c r="B15" s="22" t="s">
        <v>36</v>
      </c>
      <c r="C15" s="23" t="s">
        <v>14</v>
      </c>
      <c r="D15" s="24"/>
      <c r="E15" s="24"/>
      <c r="F15" s="24"/>
    </row>
    <row r="16" spans="1:9" s="4" customFormat="1" ht="28.5" customHeight="1">
      <c r="A16" s="21"/>
      <c r="B16" s="22" t="s">
        <v>33</v>
      </c>
      <c r="C16" s="23" t="s">
        <v>14</v>
      </c>
      <c r="D16" s="24"/>
      <c r="E16" s="24"/>
      <c r="F16" s="24"/>
    </row>
    <row r="17" spans="1:6" s="4" customFormat="1" ht="28.5" customHeight="1">
      <c r="A17" s="21"/>
      <c r="B17" s="22" t="s">
        <v>34</v>
      </c>
      <c r="C17" s="23" t="s">
        <v>14</v>
      </c>
      <c r="D17" s="24"/>
      <c r="E17" s="24"/>
      <c r="F17" s="24"/>
    </row>
    <row r="18" spans="1:6" s="4" customFormat="1" ht="24.75" customHeight="1">
      <c r="A18" s="21"/>
      <c r="B18" s="22" t="s">
        <v>26</v>
      </c>
      <c r="C18" s="23" t="s">
        <v>14</v>
      </c>
      <c r="D18" s="24"/>
      <c r="E18" s="24"/>
      <c r="F18" s="24"/>
    </row>
    <row r="19" spans="1:6" s="5" customFormat="1" ht="149.25" customHeight="1">
      <c r="A19" s="21" t="s">
        <v>37</v>
      </c>
      <c r="B19" s="22" t="s">
        <v>88</v>
      </c>
      <c r="C19" s="23" t="s">
        <v>14</v>
      </c>
      <c r="D19" s="24">
        <v>220639.13500000001</v>
      </c>
      <c r="E19" s="26">
        <v>222179.01900000003</v>
      </c>
      <c r="F19" s="26">
        <v>228582.10460714196</v>
      </c>
    </row>
    <row r="20" spans="1:6" s="4" customFormat="1" ht="40.5" customHeight="1">
      <c r="A20" s="21" t="s">
        <v>38</v>
      </c>
      <c r="B20" s="22" t="s">
        <v>32</v>
      </c>
      <c r="C20" s="23" t="s">
        <v>14</v>
      </c>
      <c r="D20" s="24">
        <v>220639.13500000001</v>
      </c>
      <c r="E20" s="26">
        <v>222179.01900000003</v>
      </c>
      <c r="F20" s="26">
        <v>228582.10460714196</v>
      </c>
    </row>
    <row r="21" spans="1:6" s="4" customFormat="1" ht="28.5" customHeight="1">
      <c r="A21" s="21"/>
      <c r="B21" s="22" t="s">
        <v>33</v>
      </c>
      <c r="C21" s="23" t="s">
        <v>14</v>
      </c>
      <c r="D21" s="24">
        <v>112698.96600000001</v>
      </c>
      <c r="E21" s="24">
        <v>113696.74</v>
      </c>
      <c r="F21" s="24">
        <v>116756.10872626353</v>
      </c>
    </row>
    <row r="22" spans="1:6" s="4" customFormat="1" ht="28.5" customHeight="1">
      <c r="A22" s="21"/>
      <c r="B22" s="22" t="s">
        <v>34</v>
      </c>
      <c r="C22" s="23" t="s">
        <v>14</v>
      </c>
      <c r="D22" s="24">
        <v>107940.16899999999</v>
      </c>
      <c r="E22" s="24">
        <v>108482.27900000001</v>
      </c>
      <c r="F22" s="24">
        <v>111825.99588087843</v>
      </c>
    </row>
    <row r="23" spans="1:6" s="4" customFormat="1" ht="28.5" customHeight="1">
      <c r="A23" s="21" t="s">
        <v>39</v>
      </c>
      <c r="B23" s="22" t="s">
        <v>36</v>
      </c>
      <c r="C23" s="23" t="s">
        <v>14</v>
      </c>
      <c r="D23" s="24"/>
      <c r="E23" s="24"/>
      <c r="F23" s="24"/>
    </row>
    <row r="24" spans="1:6" s="4" customFormat="1" ht="28.5" customHeight="1">
      <c r="A24" s="21"/>
      <c r="B24" s="22" t="s">
        <v>33</v>
      </c>
      <c r="C24" s="23" t="s">
        <v>14</v>
      </c>
      <c r="D24" s="24"/>
      <c r="E24" s="24"/>
      <c r="F24" s="24"/>
    </row>
    <row r="25" spans="1:6" s="4" customFormat="1" ht="28.5" customHeight="1">
      <c r="A25" s="21"/>
      <c r="B25" s="22" t="s">
        <v>34</v>
      </c>
      <c r="C25" s="23" t="s">
        <v>14</v>
      </c>
      <c r="D25" s="24"/>
      <c r="E25" s="24"/>
      <c r="F25" s="24"/>
    </row>
    <row r="26" spans="1:6" s="4" customFormat="1" ht="118.5" customHeight="1">
      <c r="A26" s="21" t="s">
        <v>40</v>
      </c>
      <c r="B26" s="22" t="s">
        <v>89</v>
      </c>
      <c r="C26" s="23" t="s">
        <v>14</v>
      </c>
      <c r="D26" s="24">
        <v>11565.119999999999</v>
      </c>
      <c r="E26" s="26">
        <v>10757.073</v>
      </c>
      <c r="F26" s="26">
        <v>11981.462262504561</v>
      </c>
    </row>
    <row r="27" spans="1:6" s="4" customFormat="1" ht="40.5" customHeight="1">
      <c r="A27" s="21" t="s">
        <v>41</v>
      </c>
      <c r="B27" s="22" t="s">
        <v>32</v>
      </c>
      <c r="C27" s="23" t="s">
        <v>14</v>
      </c>
      <c r="D27" s="24">
        <v>11565.119999999999</v>
      </c>
      <c r="E27" s="26">
        <v>10757.073</v>
      </c>
      <c r="F27" s="26">
        <v>11981.462262504561</v>
      </c>
    </row>
    <row r="28" spans="1:6" s="4" customFormat="1" ht="28.5" customHeight="1">
      <c r="A28" s="21"/>
      <c r="B28" s="22" t="s">
        <v>33</v>
      </c>
      <c r="C28" s="23" t="s">
        <v>14</v>
      </c>
      <c r="D28" s="24">
        <v>5762.3959999999997</v>
      </c>
      <c r="E28" s="24">
        <v>5014.9520000000002</v>
      </c>
      <c r="F28" s="24">
        <v>5969.8412308395618</v>
      </c>
    </row>
    <row r="29" spans="1:6" s="4" customFormat="1" ht="28.5" customHeight="1">
      <c r="A29" s="21"/>
      <c r="B29" s="22" t="s">
        <v>34</v>
      </c>
      <c r="C29" s="23" t="s">
        <v>14</v>
      </c>
      <c r="D29" s="24">
        <v>5802.7240000000002</v>
      </c>
      <c r="E29" s="24">
        <v>5742.1210000000001</v>
      </c>
      <c r="F29" s="24">
        <v>6011.6210316649995</v>
      </c>
    </row>
    <row r="30" spans="1:6" s="4" customFormat="1" ht="28.5" customHeight="1">
      <c r="A30" s="21" t="s">
        <v>42</v>
      </c>
      <c r="B30" s="22" t="s">
        <v>36</v>
      </c>
      <c r="C30" s="23" t="s">
        <v>14</v>
      </c>
      <c r="D30" s="24"/>
      <c r="E30" s="24"/>
      <c r="F30" s="24"/>
    </row>
    <row r="31" spans="1:6" s="4" customFormat="1" ht="28.5" customHeight="1">
      <c r="A31" s="21"/>
      <c r="B31" s="22" t="s">
        <v>33</v>
      </c>
      <c r="C31" s="23" t="s">
        <v>14</v>
      </c>
      <c r="D31" s="24"/>
      <c r="E31" s="24"/>
      <c r="F31" s="24"/>
    </row>
    <row r="32" spans="1:6" s="4" customFormat="1" ht="28.5" customHeight="1">
      <c r="A32" s="21"/>
      <c r="B32" s="22" t="s">
        <v>34</v>
      </c>
      <c r="C32" s="23" t="s">
        <v>14</v>
      </c>
      <c r="D32" s="24"/>
      <c r="E32" s="24"/>
      <c r="F32" s="24"/>
    </row>
    <row r="33" spans="1:6" s="4" customFormat="1" ht="132.75" customHeight="1">
      <c r="A33" s="21" t="s">
        <v>43</v>
      </c>
      <c r="B33" s="22" t="s">
        <v>90</v>
      </c>
      <c r="C33" s="23" t="s">
        <v>14</v>
      </c>
      <c r="D33" s="24"/>
      <c r="E33" s="24"/>
      <c r="F33" s="24"/>
    </row>
    <row r="34" spans="1:6" s="4" customFormat="1" ht="40.5" customHeight="1">
      <c r="A34" s="21" t="s">
        <v>44</v>
      </c>
      <c r="B34" s="22" t="s">
        <v>32</v>
      </c>
      <c r="C34" s="23" t="s">
        <v>14</v>
      </c>
      <c r="D34" s="24"/>
      <c r="E34" s="24"/>
      <c r="F34" s="24"/>
    </row>
    <row r="35" spans="1:6" s="4" customFormat="1" ht="28.5" customHeight="1">
      <c r="A35" s="21"/>
      <c r="B35" s="22" t="s">
        <v>33</v>
      </c>
      <c r="C35" s="23" t="s">
        <v>14</v>
      </c>
      <c r="D35" s="24"/>
      <c r="E35" s="24"/>
      <c r="F35" s="24"/>
    </row>
    <row r="36" spans="1:6" s="4" customFormat="1" ht="28.5" customHeight="1">
      <c r="A36" s="21"/>
      <c r="B36" s="22" t="s">
        <v>34</v>
      </c>
      <c r="C36" s="23" t="s">
        <v>14</v>
      </c>
      <c r="D36" s="24"/>
      <c r="E36" s="24"/>
      <c r="F36" s="24"/>
    </row>
    <row r="37" spans="1:6" s="4" customFormat="1" ht="28.5" customHeight="1">
      <c r="A37" s="21" t="s">
        <v>45</v>
      </c>
      <c r="B37" s="22" t="s">
        <v>36</v>
      </c>
      <c r="C37" s="23" t="s">
        <v>14</v>
      </c>
      <c r="D37" s="24"/>
      <c r="E37" s="24"/>
      <c r="F37" s="24"/>
    </row>
    <row r="38" spans="1:6" s="4" customFormat="1" ht="28.5" customHeight="1">
      <c r="A38" s="21"/>
      <c r="B38" s="22" t="s">
        <v>33</v>
      </c>
      <c r="C38" s="23" t="s">
        <v>14</v>
      </c>
      <c r="D38" s="24"/>
      <c r="E38" s="24"/>
      <c r="F38" s="24"/>
    </row>
    <row r="39" spans="1:6" s="4" customFormat="1" ht="28.5" customHeight="1">
      <c r="A39" s="21"/>
      <c r="B39" s="22" t="s">
        <v>34</v>
      </c>
      <c r="C39" s="23" t="s">
        <v>14</v>
      </c>
      <c r="D39" s="24"/>
      <c r="E39" s="24"/>
      <c r="F39" s="24"/>
    </row>
    <row r="40" spans="1:6" s="4" customFormat="1" ht="149.25" customHeight="1">
      <c r="A40" s="21" t="s">
        <v>46</v>
      </c>
      <c r="B40" s="22" t="s">
        <v>91</v>
      </c>
      <c r="C40" s="23" t="s">
        <v>14</v>
      </c>
      <c r="D40" s="24"/>
      <c r="E40" s="24"/>
      <c r="F40" s="24"/>
    </row>
    <row r="41" spans="1:6" s="4" customFormat="1" ht="40.5" customHeight="1">
      <c r="A41" s="21" t="s">
        <v>47</v>
      </c>
      <c r="B41" s="22" t="s">
        <v>32</v>
      </c>
      <c r="C41" s="23" t="s">
        <v>14</v>
      </c>
      <c r="D41" s="24"/>
      <c r="E41" s="24"/>
      <c r="F41" s="24"/>
    </row>
    <row r="42" spans="1:6" s="4" customFormat="1" ht="28.5" customHeight="1">
      <c r="A42" s="21"/>
      <c r="B42" s="22" t="s">
        <v>33</v>
      </c>
      <c r="C42" s="23" t="s">
        <v>14</v>
      </c>
      <c r="D42" s="24"/>
      <c r="E42" s="24"/>
      <c r="F42" s="24"/>
    </row>
    <row r="43" spans="1:6" s="4" customFormat="1" ht="28.5" customHeight="1">
      <c r="A43" s="21"/>
      <c r="B43" s="22" t="s">
        <v>34</v>
      </c>
      <c r="C43" s="23" t="s">
        <v>14</v>
      </c>
      <c r="D43" s="24"/>
      <c r="E43" s="24"/>
      <c r="F43" s="24"/>
    </row>
    <row r="44" spans="1:6" s="4" customFormat="1" ht="28.5" customHeight="1">
      <c r="A44" s="21" t="s">
        <v>48</v>
      </c>
      <c r="B44" s="22" t="s">
        <v>36</v>
      </c>
      <c r="C44" s="23" t="s">
        <v>14</v>
      </c>
      <c r="D44" s="24"/>
      <c r="E44" s="24"/>
      <c r="F44" s="24"/>
    </row>
    <row r="45" spans="1:6" ht="28.5" customHeight="1">
      <c r="A45" s="21"/>
      <c r="B45" s="22" t="s">
        <v>33</v>
      </c>
      <c r="C45" s="23" t="s">
        <v>14</v>
      </c>
      <c r="D45" s="24"/>
      <c r="E45" s="24"/>
      <c r="F45" s="24"/>
    </row>
    <row r="46" spans="1:6" s="7" customFormat="1" ht="28.5" customHeight="1">
      <c r="A46" s="21"/>
      <c r="B46" s="22" t="s">
        <v>34</v>
      </c>
      <c r="C46" s="23" t="s">
        <v>14</v>
      </c>
      <c r="D46" s="24"/>
      <c r="E46" s="24"/>
      <c r="F46" s="24"/>
    </row>
    <row r="47" spans="1:6" s="7" customFormat="1" ht="57.75" customHeight="1">
      <c r="A47" s="21" t="s">
        <v>49</v>
      </c>
      <c r="B47" s="22" t="s">
        <v>92</v>
      </c>
      <c r="C47" s="23" t="s">
        <v>14</v>
      </c>
      <c r="D47" s="24">
        <v>354181.39199999999</v>
      </c>
      <c r="E47" s="26">
        <v>347497.61300000001</v>
      </c>
      <c r="F47" s="26">
        <v>366931.85910127475</v>
      </c>
    </row>
    <row r="48" spans="1:6" s="7" customFormat="1" ht="40.5" customHeight="1">
      <c r="A48" s="21" t="s">
        <v>50</v>
      </c>
      <c r="B48" s="22" t="s">
        <v>32</v>
      </c>
      <c r="C48" s="23" t="s">
        <v>14</v>
      </c>
      <c r="D48" s="24">
        <v>354181.39199999999</v>
      </c>
      <c r="E48" s="26">
        <v>347497.61300000001</v>
      </c>
      <c r="F48" s="26">
        <v>366931.85910127475</v>
      </c>
    </row>
    <row r="49" spans="1:10" s="7" customFormat="1" ht="28.5" customHeight="1">
      <c r="A49" s="21"/>
      <c r="B49" s="22" t="s">
        <v>33</v>
      </c>
      <c r="C49" s="23" t="s">
        <v>14</v>
      </c>
      <c r="D49" s="24">
        <v>177443.022</v>
      </c>
      <c r="E49" s="24">
        <v>173923.30300000001</v>
      </c>
      <c r="F49" s="24">
        <v>183830.93922395672</v>
      </c>
    </row>
    <row r="50" spans="1:10" ht="28.5" customHeight="1">
      <c r="A50" s="21"/>
      <c r="B50" s="22" t="s">
        <v>34</v>
      </c>
      <c r="C50" s="23" t="s">
        <v>14</v>
      </c>
      <c r="D50" s="24">
        <v>176738.36999999997</v>
      </c>
      <c r="E50" s="24">
        <v>173574.31</v>
      </c>
      <c r="F50" s="24">
        <v>183100.91987731803</v>
      </c>
    </row>
    <row r="51" spans="1:10" ht="28.5" customHeight="1">
      <c r="A51" s="21" t="s">
        <v>51</v>
      </c>
      <c r="B51" s="22" t="s">
        <v>36</v>
      </c>
      <c r="C51" s="23" t="s">
        <v>14</v>
      </c>
      <c r="D51" s="24"/>
      <c r="E51" s="24"/>
      <c r="F51" s="24"/>
    </row>
    <row r="52" spans="1:10" ht="28.5" customHeight="1">
      <c r="A52" s="21"/>
      <c r="B52" s="22" t="s">
        <v>33</v>
      </c>
      <c r="C52" s="23" t="s">
        <v>14</v>
      </c>
      <c r="D52" s="24"/>
      <c r="E52" s="24"/>
      <c r="F52" s="24"/>
    </row>
    <row r="53" spans="1:10" ht="28.5" customHeight="1">
      <c r="A53" s="21"/>
      <c r="B53" s="22" t="s">
        <v>34</v>
      </c>
      <c r="C53" s="23" t="s">
        <v>14</v>
      </c>
      <c r="D53" s="24"/>
      <c r="E53" s="24"/>
      <c r="F53" s="24"/>
    </row>
    <row r="54" spans="1:10" ht="49.5" customHeight="1">
      <c r="A54" s="21" t="s">
        <v>52</v>
      </c>
      <c r="B54" s="22" t="s">
        <v>53</v>
      </c>
      <c r="C54" s="23" t="s">
        <v>14</v>
      </c>
      <c r="D54" s="24">
        <v>23107.364999999998</v>
      </c>
      <c r="E54" s="26">
        <v>21886.195</v>
      </c>
      <c r="F54" s="26">
        <v>23939.226029078702</v>
      </c>
    </row>
    <row r="55" spans="1:10" ht="40.5" customHeight="1">
      <c r="A55" s="21" t="s">
        <v>54</v>
      </c>
      <c r="B55" s="22" t="s">
        <v>32</v>
      </c>
      <c r="C55" s="23" t="s">
        <v>14</v>
      </c>
      <c r="D55" s="24">
        <v>23107.364999999998</v>
      </c>
      <c r="E55" s="26">
        <v>21886.195</v>
      </c>
      <c r="F55" s="26">
        <v>23939.226029078702</v>
      </c>
    </row>
    <row r="56" spans="1:10" ht="28.5" customHeight="1">
      <c r="A56" s="21"/>
      <c r="B56" s="22" t="s">
        <v>33</v>
      </c>
      <c r="C56" s="23" t="s">
        <v>14</v>
      </c>
      <c r="D56" s="24">
        <v>11016.93</v>
      </c>
      <c r="E56" s="24">
        <v>10689.804999999998</v>
      </c>
      <c r="F56" s="24">
        <v>11413.537520030433</v>
      </c>
    </row>
    <row r="57" spans="1:10" ht="28.5" customHeight="1">
      <c r="A57" s="21"/>
      <c r="B57" s="22" t="s">
        <v>34</v>
      </c>
      <c r="C57" s="23" t="s">
        <v>14</v>
      </c>
      <c r="D57" s="24">
        <v>12090.434999999999</v>
      </c>
      <c r="E57" s="24">
        <v>11196.39</v>
      </c>
      <c r="F57" s="24">
        <v>12525.688509048268</v>
      </c>
    </row>
    <row r="58" spans="1:10" ht="28.5" customHeight="1">
      <c r="A58" s="21" t="s">
        <v>55</v>
      </c>
      <c r="B58" s="22" t="s">
        <v>36</v>
      </c>
      <c r="C58" s="23" t="s">
        <v>14</v>
      </c>
      <c r="D58" s="24"/>
      <c r="E58" s="24"/>
      <c r="F58" s="24"/>
    </row>
    <row r="59" spans="1:10" ht="28.5" customHeight="1">
      <c r="A59" s="21"/>
      <c r="B59" s="22" t="s">
        <v>33</v>
      </c>
      <c r="C59" s="23" t="s">
        <v>14</v>
      </c>
      <c r="D59" s="24"/>
      <c r="E59" s="24"/>
      <c r="F59" s="24"/>
    </row>
    <row r="60" spans="1:10" ht="28.5" customHeight="1">
      <c r="A60" s="21"/>
      <c r="B60" s="22" t="s">
        <v>34</v>
      </c>
      <c r="C60" s="23" t="s">
        <v>14</v>
      </c>
      <c r="D60" s="24"/>
      <c r="E60" s="24"/>
      <c r="F60" s="24"/>
      <c r="J60" s="35"/>
    </row>
    <row r="61" spans="1:10" ht="123" customHeight="1">
      <c r="A61" s="21" t="s">
        <v>5</v>
      </c>
      <c r="B61" s="22" t="s">
        <v>56</v>
      </c>
      <c r="C61" s="23" t="s">
        <v>14</v>
      </c>
      <c r="D61" s="26">
        <v>1698589.122</v>
      </c>
      <c r="E61" s="26">
        <v>1488597.4000000001</v>
      </c>
      <c r="F61" s="26">
        <v>1468173.253</v>
      </c>
      <c r="I61" s="35"/>
      <c r="J61" s="35"/>
    </row>
    <row r="62" spans="1:10" ht="28.5" customHeight="1">
      <c r="A62" s="21"/>
      <c r="B62" s="22" t="s">
        <v>98</v>
      </c>
      <c r="C62" s="23" t="s">
        <v>14</v>
      </c>
      <c r="D62" s="24">
        <v>761485.79399999999</v>
      </c>
      <c r="E62" s="26">
        <v>718031.83630000008</v>
      </c>
      <c r="F62" s="26">
        <v>762176.78300000005</v>
      </c>
      <c r="J62" s="35"/>
    </row>
    <row r="63" spans="1:10" ht="28.5" customHeight="1">
      <c r="A63" s="21"/>
      <c r="B63" s="22" t="s">
        <v>33</v>
      </c>
      <c r="C63" s="23" t="s">
        <v>14</v>
      </c>
      <c r="D63" s="24">
        <v>386014.17099999997</v>
      </c>
      <c r="E63" s="24">
        <v>361858.79549999995</v>
      </c>
      <c r="F63" s="24">
        <v>387260.49900000007</v>
      </c>
    </row>
    <row r="64" spans="1:10" ht="28.5" customHeight="1">
      <c r="A64" s="21"/>
      <c r="B64" s="22" t="s">
        <v>34</v>
      </c>
      <c r="C64" s="23" t="s">
        <v>14</v>
      </c>
      <c r="D64" s="24">
        <v>375471.62300000002</v>
      </c>
      <c r="E64" s="24">
        <v>356173.04080000008</v>
      </c>
      <c r="F64" s="24">
        <v>374916.28399999999</v>
      </c>
    </row>
    <row r="65" spans="1:9" ht="28.5" customHeight="1">
      <c r="A65" s="21"/>
      <c r="B65" s="22" t="s">
        <v>57</v>
      </c>
      <c r="C65" s="23" t="s">
        <v>14</v>
      </c>
      <c r="D65" s="24">
        <v>636246.76199999999</v>
      </c>
      <c r="E65" s="26">
        <v>574825.31080000009</v>
      </c>
      <c r="F65" s="26">
        <v>578405.06599999999</v>
      </c>
    </row>
    <row r="66" spans="1:9" ht="28.5" customHeight="1">
      <c r="A66" s="21"/>
      <c r="B66" s="22" t="s">
        <v>33</v>
      </c>
      <c r="C66" s="23" t="s">
        <v>14</v>
      </c>
      <c r="D66" s="24">
        <v>308749.533</v>
      </c>
      <c r="E66" s="24">
        <v>275247.56249999994</v>
      </c>
      <c r="F66" s="24">
        <v>280823.81700000004</v>
      </c>
    </row>
    <row r="67" spans="1:9" ht="28.5" customHeight="1">
      <c r="A67" s="21"/>
      <c r="B67" s="22" t="s">
        <v>34</v>
      </c>
      <c r="C67" s="23" t="s">
        <v>14</v>
      </c>
      <c r="D67" s="24">
        <v>327497.22899999999</v>
      </c>
      <c r="E67" s="24">
        <v>299577.74830000009</v>
      </c>
      <c r="F67" s="24">
        <v>297581.24899999995</v>
      </c>
    </row>
    <row r="68" spans="1:9" ht="28.5" customHeight="1">
      <c r="A68" s="21"/>
      <c r="B68" s="22" t="s">
        <v>58</v>
      </c>
      <c r="C68" s="23" t="s">
        <v>14</v>
      </c>
      <c r="D68" s="24">
        <v>300856.56599999999</v>
      </c>
      <c r="E68" s="26">
        <v>195740.2528999999</v>
      </c>
      <c r="F68" s="26">
        <v>127591.40400000001</v>
      </c>
    </row>
    <row r="69" spans="1:9" ht="28.5" customHeight="1">
      <c r="A69" s="21"/>
      <c r="B69" s="22" t="s">
        <v>33</v>
      </c>
      <c r="C69" s="23" t="s">
        <v>14</v>
      </c>
      <c r="D69" s="24">
        <v>152558.035</v>
      </c>
      <c r="E69" s="24">
        <v>96887.14199999992</v>
      </c>
      <c r="F69" s="24">
        <v>63560.326999999997</v>
      </c>
    </row>
    <row r="70" spans="1:9" ht="28.5" customHeight="1">
      <c r="A70" s="21"/>
      <c r="B70" s="22" t="s">
        <v>34</v>
      </c>
      <c r="C70" s="23" t="s">
        <v>14</v>
      </c>
      <c r="D70" s="24">
        <v>148298.53099999999</v>
      </c>
      <c r="E70" s="24">
        <v>98853.110899999985</v>
      </c>
      <c r="F70" s="24">
        <v>64031.077000000005</v>
      </c>
    </row>
    <row r="71" spans="1:9" ht="102" customHeight="1">
      <c r="A71" s="21" t="s">
        <v>6</v>
      </c>
      <c r="B71" s="22" t="s">
        <v>59</v>
      </c>
      <c r="C71" s="23" t="s">
        <v>14</v>
      </c>
      <c r="D71" s="26">
        <v>342147.12099999998</v>
      </c>
      <c r="E71" s="26">
        <v>427195.69999999995</v>
      </c>
      <c r="F71" s="26">
        <v>345202.70900000003</v>
      </c>
      <c r="I71" s="35"/>
    </row>
    <row r="72" spans="1:9" ht="28.5" customHeight="1">
      <c r="A72" s="21"/>
      <c r="B72" s="22" t="s">
        <v>60</v>
      </c>
      <c r="C72" s="23" t="s">
        <v>14</v>
      </c>
      <c r="D72" s="24">
        <v>174749.55100000001</v>
      </c>
      <c r="E72" s="24">
        <v>221479.99999999997</v>
      </c>
      <c r="F72" s="24">
        <v>176759.47200000001</v>
      </c>
    </row>
    <row r="73" spans="1:9" ht="28.5" customHeight="1">
      <c r="A73" s="21"/>
      <c r="B73" s="22" t="s">
        <v>61</v>
      </c>
      <c r="C73" s="23" t="s">
        <v>14</v>
      </c>
      <c r="D73" s="24">
        <v>167397.56999999998</v>
      </c>
      <c r="E73" s="24">
        <v>205715.69999999998</v>
      </c>
      <c r="F73" s="24">
        <v>168443.23699999999</v>
      </c>
    </row>
    <row r="74" spans="1:9" ht="50.25" customHeight="1">
      <c r="A74" s="21" t="s">
        <v>8</v>
      </c>
      <c r="B74" s="22" t="s">
        <v>93</v>
      </c>
      <c r="C74" s="23"/>
      <c r="D74" s="25">
        <v>415.61</v>
      </c>
      <c r="E74" s="25">
        <v>415.60699999999997</v>
      </c>
      <c r="F74" s="25">
        <v>415.59799999999996</v>
      </c>
    </row>
    <row r="75" spans="1:9" ht="21.75" customHeight="1">
      <c r="A75" s="21"/>
      <c r="B75" s="22" t="s">
        <v>26</v>
      </c>
      <c r="C75" s="23"/>
      <c r="D75" s="24"/>
      <c r="E75" s="24"/>
      <c r="F75" s="24"/>
    </row>
    <row r="76" spans="1:9" ht="63.75" customHeight="1">
      <c r="A76" s="21" t="s">
        <v>9</v>
      </c>
      <c r="B76" s="22" t="s">
        <v>62</v>
      </c>
      <c r="C76" s="23" t="s">
        <v>65</v>
      </c>
      <c r="D76" s="25">
        <v>404.59</v>
      </c>
      <c r="E76" s="25">
        <v>404.59</v>
      </c>
      <c r="F76" s="25">
        <v>404.59</v>
      </c>
    </row>
    <row r="77" spans="1:9" ht="119.25" customHeight="1">
      <c r="A77" s="21" t="s">
        <v>63</v>
      </c>
      <c r="B77" s="22" t="s">
        <v>64</v>
      </c>
      <c r="C77" s="23" t="s">
        <v>65</v>
      </c>
      <c r="D77" s="25">
        <v>10.997</v>
      </c>
      <c r="E77" s="25">
        <v>10.994999999999997</v>
      </c>
      <c r="F77" s="25">
        <v>10.985999999999999</v>
      </c>
    </row>
    <row r="78" spans="1:9" ht="28.5" customHeight="1">
      <c r="A78" s="21"/>
      <c r="B78" s="22" t="s">
        <v>98</v>
      </c>
      <c r="C78" s="23" t="s">
        <v>65</v>
      </c>
      <c r="D78" s="25">
        <v>10.793999999999999</v>
      </c>
      <c r="E78" s="25">
        <v>10.793999999999999</v>
      </c>
      <c r="F78" s="25">
        <v>10.793999999999999</v>
      </c>
    </row>
    <row r="79" spans="1:9" ht="28.5" customHeight="1">
      <c r="A79" s="21"/>
      <c r="B79" s="22" t="s">
        <v>57</v>
      </c>
      <c r="C79" s="23" t="s">
        <v>65</v>
      </c>
      <c r="D79" s="25">
        <v>0.188</v>
      </c>
      <c r="E79" s="25">
        <v>0.187</v>
      </c>
      <c r="F79" s="25">
        <v>0.182</v>
      </c>
    </row>
    <row r="80" spans="1:9" ht="28.5" customHeight="1">
      <c r="A80" s="21"/>
      <c r="B80" s="22" t="s">
        <v>58</v>
      </c>
      <c r="C80" s="23" t="s">
        <v>65</v>
      </c>
      <c r="D80" s="25">
        <v>1.4999999999999999E-2</v>
      </c>
      <c r="E80" s="25">
        <v>1.3999999999999999E-2</v>
      </c>
      <c r="F80" s="25">
        <v>9.9999999999999985E-3</v>
      </c>
    </row>
    <row r="81" spans="1:15" ht="110.25" customHeight="1">
      <c r="A81" s="21" t="s">
        <v>66</v>
      </c>
      <c r="B81" s="22" t="s">
        <v>67</v>
      </c>
      <c r="C81" s="23" t="s">
        <v>65</v>
      </c>
      <c r="D81" s="25">
        <v>2.3E-2</v>
      </c>
      <c r="E81" s="25">
        <v>2.1999999999999999E-2</v>
      </c>
      <c r="F81" s="25">
        <v>2.1999999999999999E-2</v>
      </c>
    </row>
    <row r="82" spans="1:15" ht="57" customHeight="1">
      <c r="A82" s="21" t="s">
        <v>11</v>
      </c>
      <c r="B82" s="22" t="s">
        <v>94</v>
      </c>
      <c r="C82" s="23"/>
      <c r="D82" s="32">
        <v>443662</v>
      </c>
      <c r="E82" s="32">
        <v>443650</v>
      </c>
      <c r="F82" s="32">
        <v>443632</v>
      </c>
    </row>
    <row r="83" spans="1:15" ht="21" customHeight="1">
      <c r="A83" s="21"/>
      <c r="B83" s="22" t="s">
        <v>26</v>
      </c>
      <c r="C83" s="23"/>
      <c r="D83" s="32"/>
      <c r="E83" s="32"/>
      <c r="F83" s="32"/>
    </row>
    <row r="84" spans="1:15" ht="69.75" customHeight="1">
      <c r="A84" s="21" t="s">
        <v>12</v>
      </c>
      <c r="B84" s="22" t="s">
        <v>68</v>
      </c>
      <c r="C84" s="23" t="s">
        <v>69</v>
      </c>
      <c r="D84" s="32">
        <v>410847</v>
      </c>
      <c r="E84" s="32">
        <v>410847</v>
      </c>
      <c r="F84" s="32">
        <v>410847</v>
      </c>
    </row>
    <row r="85" spans="1:15" ht="119.25" customHeight="1">
      <c r="A85" s="21" t="s">
        <v>13</v>
      </c>
      <c r="B85" s="22" t="s">
        <v>70</v>
      </c>
      <c r="C85" s="23" t="s">
        <v>69</v>
      </c>
      <c r="D85" s="32">
        <v>32815</v>
      </c>
      <c r="E85" s="32">
        <v>32803</v>
      </c>
      <c r="F85" s="32">
        <v>32785</v>
      </c>
    </row>
    <row r="86" spans="1:15" ht="28.5" customHeight="1">
      <c r="A86" s="21"/>
      <c r="B86" s="22" t="s">
        <v>98</v>
      </c>
      <c r="C86" s="23" t="s">
        <v>69</v>
      </c>
      <c r="D86" s="32">
        <v>32293</v>
      </c>
      <c r="E86" s="32">
        <v>32293</v>
      </c>
      <c r="F86" s="32">
        <v>32293</v>
      </c>
    </row>
    <row r="87" spans="1:15" ht="28.5" customHeight="1">
      <c r="A87" s="21"/>
      <c r="B87" s="22" t="s">
        <v>57</v>
      </c>
      <c r="C87" s="23" t="s">
        <v>69</v>
      </c>
      <c r="D87" s="32">
        <v>432</v>
      </c>
      <c r="E87" s="32">
        <v>430</v>
      </c>
      <c r="F87" s="32">
        <v>422</v>
      </c>
    </row>
    <row r="88" spans="1:15" ht="28.5" customHeight="1">
      <c r="A88" s="21"/>
      <c r="B88" s="22" t="s">
        <v>58</v>
      </c>
      <c r="C88" s="23" t="s">
        <v>69</v>
      </c>
      <c r="D88" s="32">
        <v>90</v>
      </c>
      <c r="E88" s="32">
        <v>80</v>
      </c>
      <c r="F88" s="32">
        <v>70</v>
      </c>
    </row>
    <row r="89" spans="1:15" ht="40.5" customHeight="1">
      <c r="A89" s="21" t="s">
        <v>15</v>
      </c>
      <c r="B89" s="22" t="s">
        <v>71</v>
      </c>
      <c r="C89" s="23" t="s">
        <v>69</v>
      </c>
      <c r="D89" s="32">
        <v>444512</v>
      </c>
      <c r="E89" s="32">
        <v>444488</v>
      </c>
      <c r="F89" s="32">
        <v>444512</v>
      </c>
    </row>
    <row r="90" spans="1:15" ht="56.25" customHeight="1">
      <c r="A90" s="21" t="s">
        <v>16</v>
      </c>
      <c r="B90" s="22" t="s">
        <v>72</v>
      </c>
      <c r="C90" s="23" t="s">
        <v>4</v>
      </c>
      <c r="D90" s="26">
        <v>778931.82100000279</v>
      </c>
      <c r="E90" s="26">
        <v>478389.15552576852</v>
      </c>
      <c r="F90" s="26">
        <v>606130.55788929283</v>
      </c>
    </row>
    <row r="91" spans="1:15" ht="64.5" customHeight="1">
      <c r="A91" s="37" t="s">
        <v>73</v>
      </c>
      <c r="B91" s="38" t="s">
        <v>17</v>
      </c>
      <c r="C91" s="39"/>
      <c r="D91" s="26"/>
      <c r="E91" s="26"/>
      <c r="F91" s="26"/>
      <c r="G91" s="14"/>
      <c r="H91" s="14"/>
      <c r="I91" s="14"/>
      <c r="M91" s="19"/>
    </row>
    <row r="92" spans="1:15" ht="40.5" customHeight="1">
      <c r="A92" s="37" t="s">
        <v>74</v>
      </c>
      <c r="B92" s="38" t="s">
        <v>18</v>
      </c>
      <c r="C92" s="39" t="s">
        <v>19</v>
      </c>
      <c r="D92" s="32">
        <v>425</v>
      </c>
      <c r="E92" s="32" t="s">
        <v>107</v>
      </c>
      <c r="F92" s="32" t="s">
        <v>107</v>
      </c>
      <c r="G92" s="33"/>
      <c r="H92" s="33"/>
      <c r="I92" s="14"/>
      <c r="J92" s="12"/>
      <c r="L92" s="18"/>
      <c r="M92" s="19"/>
    </row>
    <row r="93" spans="1:15" ht="49.5" customHeight="1">
      <c r="A93" s="37" t="s">
        <v>75</v>
      </c>
      <c r="B93" s="38" t="s">
        <v>20</v>
      </c>
      <c r="C93" s="39" t="s">
        <v>21</v>
      </c>
      <c r="D93" s="26">
        <v>43.79</v>
      </c>
      <c r="E93" s="32" t="s">
        <v>107</v>
      </c>
      <c r="F93" s="32" t="s">
        <v>107</v>
      </c>
      <c r="G93" s="14"/>
      <c r="H93" s="14"/>
      <c r="I93" s="14"/>
      <c r="L93" s="18"/>
    </row>
    <row r="94" spans="1:15" ht="372" customHeight="1">
      <c r="A94" s="37" t="s">
        <v>76</v>
      </c>
      <c r="B94" s="38" t="s">
        <v>22</v>
      </c>
      <c r="C94" s="39"/>
      <c r="D94" s="42" t="s">
        <v>106</v>
      </c>
      <c r="E94" s="42"/>
      <c r="F94" s="42"/>
      <c r="I94" s="14"/>
      <c r="J94" s="14"/>
      <c r="K94" s="14"/>
      <c r="L94" s="14"/>
      <c r="M94" s="14"/>
      <c r="N94" s="14"/>
      <c r="O94" s="14"/>
    </row>
    <row r="95" spans="1:15" ht="40.5" customHeight="1">
      <c r="A95" s="21" t="s">
        <v>77</v>
      </c>
      <c r="B95" s="22" t="s">
        <v>78</v>
      </c>
      <c r="C95" s="23" t="s">
        <v>4</v>
      </c>
      <c r="D95" s="26">
        <v>0</v>
      </c>
      <c r="E95" s="26">
        <f>[2]Лист1!$G$6</f>
        <v>57357.359447296934</v>
      </c>
      <c r="F95" s="26">
        <f>[2]Лист1!$H$6</f>
        <v>118834.23699423138</v>
      </c>
      <c r="I95" s="14"/>
      <c r="J95" s="15"/>
      <c r="K95" s="14"/>
      <c r="L95" s="14"/>
      <c r="M95" s="14"/>
      <c r="N95" s="14"/>
      <c r="O95" s="14"/>
    </row>
    <row r="96" spans="1:15" ht="40.5" customHeight="1">
      <c r="A96" s="21" t="s">
        <v>79</v>
      </c>
      <c r="B96" s="22" t="s">
        <v>80</v>
      </c>
      <c r="C96" s="23" t="s">
        <v>4</v>
      </c>
      <c r="D96" s="26">
        <f>[1]Лист1!$E$4</f>
        <v>116625.1</v>
      </c>
      <c r="E96" s="26">
        <f>[2]Лист1!$G$7</f>
        <v>108973.34280314331</v>
      </c>
      <c r="F96" s="26">
        <f>[2]Лист1!$H$7</f>
        <v>185508.24042976726</v>
      </c>
      <c r="I96" s="14"/>
      <c r="J96" s="15"/>
      <c r="K96" s="14"/>
      <c r="L96" s="14"/>
      <c r="M96" s="14"/>
      <c r="N96" s="14"/>
      <c r="O96" s="14"/>
    </row>
    <row r="97" spans="1:15" ht="40.5" customHeight="1">
      <c r="A97" s="21" t="s">
        <v>81</v>
      </c>
      <c r="B97" s="22" t="s">
        <v>82</v>
      </c>
      <c r="C97" s="23" t="s">
        <v>4</v>
      </c>
      <c r="D97" s="26">
        <f>'[3]Свод НВВ_новая разбивка'!$M$198-'[3]Свод НВВ_новая разбивка'!$M$210-'[3]Свод НВВ_новая разбивка'!$M$206</f>
        <v>43762.840999999993</v>
      </c>
      <c r="E97" s="26">
        <f>[2]Лист1!$G$8</f>
        <v>63003.860239738176</v>
      </c>
      <c r="F97" s="26">
        <f>[2]Лист1!$H$8</f>
        <v>116299.89166646925</v>
      </c>
      <c r="I97" s="30"/>
      <c r="J97" s="15"/>
      <c r="K97" s="14"/>
      <c r="L97" s="14"/>
      <c r="M97" s="14"/>
      <c r="N97" s="14"/>
      <c r="O97" s="14"/>
    </row>
    <row r="98" spans="1:15" ht="31.5">
      <c r="A98" s="21" t="s">
        <v>83</v>
      </c>
      <c r="B98" s="22" t="s">
        <v>7</v>
      </c>
      <c r="C98" s="23" t="s">
        <v>4</v>
      </c>
      <c r="D98" s="26">
        <f>[1]Лист1!$E$5</f>
        <v>109261.82</v>
      </c>
      <c r="E98" s="26">
        <v>0</v>
      </c>
      <c r="F98" s="26">
        <v>0</v>
      </c>
      <c r="I98" s="30"/>
      <c r="J98" s="15"/>
      <c r="K98" s="14"/>
      <c r="L98" s="14"/>
      <c r="M98" s="14"/>
      <c r="N98" s="14"/>
      <c r="O98" s="14"/>
    </row>
    <row r="99" spans="1:15" ht="71.25" customHeight="1">
      <c r="A99" s="21" t="s">
        <v>84</v>
      </c>
      <c r="B99" s="22" t="s">
        <v>85</v>
      </c>
      <c r="C99" s="23" t="s">
        <v>10</v>
      </c>
      <c r="D99" s="34">
        <f>(D97+D98)/D90</f>
        <v>0.19645449944970145</v>
      </c>
      <c r="E99" s="34">
        <f t="shared" ref="E99:F99" si="0">(E97+E98)/E90</f>
        <v>0.13170001767806475</v>
      </c>
      <c r="F99" s="34">
        <f t="shared" si="0"/>
        <v>0.19187267520623985</v>
      </c>
      <c r="I99" s="14"/>
      <c r="J99" s="20"/>
      <c r="K99" s="20"/>
      <c r="L99" s="20"/>
      <c r="M99" s="16"/>
      <c r="N99" s="14"/>
      <c r="O99" s="14"/>
    </row>
    <row r="100" spans="1:15" ht="129" customHeight="1">
      <c r="A100" s="21" t="s">
        <v>86</v>
      </c>
      <c r="B100" s="22" t="s">
        <v>87</v>
      </c>
      <c r="C100" s="23"/>
      <c r="D100" s="43" t="s">
        <v>105</v>
      </c>
      <c r="E100" s="43"/>
      <c r="F100" s="43"/>
      <c r="I100" s="14"/>
      <c r="J100" s="14"/>
      <c r="K100" s="14"/>
      <c r="L100" s="31"/>
      <c r="M100" s="14"/>
      <c r="N100" s="14"/>
      <c r="O100" s="14"/>
    </row>
    <row r="101" spans="1:15" s="7" customFormat="1" ht="17.25" customHeight="1">
      <c r="A101" s="6" t="s">
        <v>95</v>
      </c>
      <c r="C101" s="11"/>
    </row>
    <row r="106" spans="1:15">
      <c r="D106" s="12"/>
      <c r="E106" s="12"/>
      <c r="F106" s="12"/>
    </row>
  </sheetData>
  <mergeCells count="4">
    <mergeCell ref="A5:F5"/>
    <mergeCell ref="A6:F6"/>
    <mergeCell ref="D94:F94"/>
    <mergeCell ref="D100:F100"/>
  </mergeCells>
  <pageMargins left="0.78740157480314965" right="0.70866141732283472" top="0.78740157480314965" bottom="0.39370078740157483" header="0.19685039370078741" footer="0.19685039370078741"/>
  <pageSetup paperSize="9" scale="6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I21"/>
  <sheetViews>
    <sheetView topLeftCell="A4" zoomScale="68" zoomScaleNormal="68" zoomScaleSheetLayoutView="83" workbookViewId="0">
      <pane xSplit="3" ySplit="5" topLeftCell="D9" activePane="bottomRight" state="frozenSplit"/>
      <selection activeCell="A4" sqref="A4"/>
      <selection pane="topRight" activeCell="D4" sqref="D4"/>
      <selection pane="bottomLeft" activeCell="A9" sqref="A9"/>
      <selection pane="bottomRight" activeCell="L21" sqref="L21"/>
    </sheetView>
  </sheetViews>
  <sheetFormatPr defaultColWidth="9.140625" defaultRowHeight="15.75"/>
  <cols>
    <col min="1" max="1" width="9.7109375" style="1" customWidth="1"/>
    <col min="2" max="2" width="28" style="1" customWidth="1"/>
    <col min="3" max="3" width="10" style="10" customWidth="1"/>
    <col min="4" max="9" width="16.28515625" style="1" customWidth="1"/>
    <col min="10" max="11" width="9.140625" style="1"/>
    <col min="12" max="12" width="19" style="1" customWidth="1"/>
    <col min="13" max="13" width="9.140625" style="1"/>
    <col min="14" max="14" width="28.28515625" style="1" customWidth="1"/>
    <col min="15" max="15" width="22.140625" style="1" customWidth="1"/>
    <col min="16" max="16384" width="9.140625" style="1"/>
  </cols>
  <sheetData>
    <row r="1" spans="1:9" ht="54" customHeight="1">
      <c r="I1" s="3" t="s">
        <v>27</v>
      </c>
    </row>
    <row r="4" spans="1:9">
      <c r="D4" s="17"/>
      <c r="E4" s="17"/>
      <c r="F4" s="17"/>
      <c r="G4" s="17"/>
      <c r="H4" s="17"/>
      <c r="I4" s="17"/>
    </row>
    <row r="5" spans="1:9" ht="16.5">
      <c r="A5" s="40" t="s">
        <v>99</v>
      </c>
      <c r="B5" s="41"/>
      <c r="C5" s="41"/>
      <c r="D5" s="41"/>
      <c r="E5" s="41"/>
      <c r="F5" s="41"/>
      <c r="G5" s="41"/>
      <c r="H5" s="41"/>
      <c r="I5" s="41"/>
    </row>
    <row r="6" spans="1:9" ht="16.5">
      <c r="A6" s="40" t="s">
        <v>100</v>
      </c>
      <c r="B6" s="41"/>
      <c r="C6" s="41"/>
      <c r="D6" s="41"/>
      <c r="E6" s="41"/>
      <c r="F6" s="41"/>
      <c r="G6" s="41"/>
      <c r="H6" s="41"/>
      <c r="I6" s="41"/>
    </row>
    <row r="7" spans="1:9">
      <c r="F7" s="8"/>
      <c r="G7" s="8"/>
      <c r="H7" s="8"/>
      <c r="I7" s="8"/>
    </row>
    <row r="8" spans="1:9" s="2" customFormat="1" ht="59.25" customHeight="1">
      <c r="A8" s="48" t="s">
        <v>23</v>
      </c>
      <c r="B8" s="49" t="s">
        <v>0</v>
      </c>
      <c r="C8" s="51" t="s">
        <v>1</v>
      </c>
      <c r="D8" s="44" t="s">
        <v>25</v>
      </c>
      <c r="E8" s="45"/>
      <c r="F8" s="44" t="s">
        <v>28</v>
      </c>
      <c r="G8" s="45"/>
      <c r="H8" s="46" t="s">
        <v>24</v>
      </c>
      <c r="I8" s="47"/>
    </row>
    <row r="9" spans="1:9" s="2" customFormat="1" ht="56.25" customHeight="1">
      <c r="A9" s="48"/>
      <c r="B9" s="50"/>
      <c r="C9" s="52"/>
      <c r="D9" s="27" t="s">
        <v>33</v>
      </c>
      <c r="E9" s="27" t="s">
        <v>34</v>
      </c>
      <c r="F9" s="27" t="s">
        <v>33</v>
      </c>
      <c r="G9" s="27" t="s">
        <v>34</v>
      </c>
      <c r="H9" s="13" t="s">
        <v>33</v>
      </c>
      <c r="I9" s="13" t="s">
        <v>34</v>
      </c>
    </row>
    <row r="10" spans="1:9" s="4" customFormat="1" ht="65.25" customHeight="1">
      <c r="A10" s="28" t="s">
        <v>2</v>
      </c>
      <c r="B10" s="29" t="s">
        <v>101</v>
      </c>
      <c r="C10" s="23" t="s">
        <v>102</v>
      </c>
      <c r="D10" s="26">
        <v>331.78000000000003</v>
      </c>
      <c r="E10" s="26">
        <v>359.21</v>
      </c>
      <c r="F10" s="26">
        <v>359.21</v>
      </c>
      <c r="G10" s="26">
        <v>638</v>
      </c>
      <c r="H10" s="26">
        <v>638.00176045790033</v>
      </c>
      <c r="I10" s="26">
        <v>707.93357346601113</v>
      </c>
    </row>
    <row r="11" spans="1:9" s="4" customFormat="1" ht="114" customHeight="1">
      <c r="A11" s="28" t="s">
        <v>8</v>
      </c>
      <c r="B11" s="29" t="s">
        <v>103</v>
      </c>
      <c r="C11" s="23" t="s">
        <v>102</v>
      </c>
      <c r="D11" s="26">
        <v>202.96</v>
      </c>
      <c r="E11" s="26">
        <v>71.83</v>
      </c>
      <c r="F11" s="26">
        <v>71.83</v>
      </c>
      <c r="G11" s="26">
        <v>386.14</v>
      </c>
      <c r="H11" s="26">
        <v>236.67256895568562</v>
      </c>
      <c r="I11" s="26">
        <v>236.67256895568565</v>
      </c>
    </row>
    <row r="12" spans="1:9" s="4" customFormat="1" ht="57" customHeight="1">
      <c r="A12" s="28" t="s">
        <v>11</v>
      </c>
      <c r="B12" s="29" t="s">
        <v>104</v>
      </c>
      <c r="C12" s="23" t="s">
        <v>102</v>
      </c>
      <c r="D12" s="26">
        <v>157.07593705112279</v>
      </c>
      <c r="E12" s="26">
        <v>177.34573726887416</v>
      </c>
      <c r="F12" s="26">
        <v>187.62868378916551</v>
      </c>
      <c r="G12" s="26">
        <v>348.43284999436963</v>
      </c>
      <c r="H12" s="26">
        <v>367.13566434184736</v>
      </c>
      <c r="I12" s="26">
        <v>440.74088398758937</v>
      </c>
    </row>
    <row r="13" spans="1:9" s="4" customFormat="1" ht="35.1" customHeight="1">
      <c r="A13" s="23"/>
      <c r="B13" s="29" t="s">
        <v>98</v>
      </c>
      <c r="C13" s="23" t="s">
        <v>102</v>
      </c>
      <c r="D13" s="26">
        <v>203.66057601808751</v>
      </c>
      <c r="E13" s="26">
        <v>283.42</v>
      </c>
      <c r="F13" s="26">
        <v>283.42</v>
      </c>
      <c r="G13" s="26">
        <v>520.77</v>
      </c>
      <c r="H13" s="26">
        <v>520.76885194995532</v>
      </c>
      <c r="I13" s="26">
        <v>652.56873249445312</v>
      </c>
    </row>
    <row r="14" spans="1:9" s="4" customFormat="1" ht="35.1" customHeight="1">
      <c r="A14" s="23"/>
      <c r="B14" s="29" t="s">
        <v>57</v>
      </c>
      <c r="C14" s="23" t="s">
        <v>102</v>
      </c>
      <c r="D14" s="26">
        <v>137.32982926798667</v>
      </c>
      <c r="E14" s="26">
        <v>94.47999999999999</v>
      </c>
      <c r="F14" s="26">
        <v>94.48</v>
      </c>
      <c r="G14" s="26">
        <v>194.37</v>
      </c>
      <c r="H14" s="26">
        <v>194.37490885225515</v>
      </c>
      <c r="I14" s="26">
        <v>221.1197480368522</v>
      </c>
    </row>
    <row r="15" spans="1:9" s="4" customFormat="1" ht="35.1" customHeight="1">
      <c r="A15" s="23"/>
      <c r="B15" s="29" t="s">
        <v>58</v>
      </c>
      <c r="C15" s="23" t="s">
        <v>102</v>
      </c>
      <c r="D15" s="26">
        <v>79.166378006551696</v>
      </c>
      <c r="E15" s="26">
        <v>94.47999999999999</v>
      </c>
      <c r="F15" s="26">
        <v>94.48</v>
      </c>
      <c r="G15" s="26">
        <v>194.37</v>
      </c>
      <c r="H15" s="26">
        <v>194.37490885225515</v>
      </c>
      <c r="I15" s="26">
        <v>221.1197480368522</v>
      </c>
    </row>
    <row r="16" spans="1:9" s="7" customFormat="1" ht="17.25" customHeight="1">
      <c r="A16" s="6" t="s">
        <v>95</v>
      </c>
      <c r="C16" s="11"/>
    </row>
    <row r="21" spans="4:9">
      <c r="D21" s="12"/>
      <c r="E21" s="12"/>
      <c r="F21" s="12"/>
      <c r="G21" s="12"/>
      <c r="H21" s="12"/>
      <c r="I21" s="12"/>
    </row>
  </sheetData>
  <mergeCells count="8">
    <mergeCell ref="A5:I5"/>
    <mergeCell ref="A6:I6"/>
    <mergeCell ref="D8:E8"/>
    <mergeCell ref="F8:G8"/>
    <mergeCell ref="H8:I8"/>
    <mergeCell ref="A8:A9"/>
    <mergeCell ref="B8:B9"/>
    <mergeCell ref="C8:C9"/>
  </mergeCells>
  <pageMargins left="0.78740157480314965" right="0.70866141732283472" top="0.78740157480314965" bottom="0.39370078740157483" header="0.19685039370078741" footer="0.19685039370078741"/>
  <pageSetup paperSize="9" scale="6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Р2</vt:lpstr>
      <vt:lpstr>Р3</vt:lpstr>
      <vt:lpstr>Р2!TABLE</vt:lpstr>
      <vt:lpstr>Р3!TABLE</vt:lpstr>
      <vt:lpstr>Р2!Заголовки_для_печати</vt:lpstr>
      <vt:lpstr>Р3!Заголовки_для_печати</vt:lpstr>
      <vt:lpstr>Р2!Область_печати</vt:lpstr>
      <vt:lpstr>Р3!Область_печати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Kasilina</cp:lastModifiedBy>
  <cp:lastPrinted>2018-04-05T10:19:27Z</cp:lastPrinted>
  <dcterms:created xsi:type="dcterms:W3CDTF">2014-08-15T10:06:32Z</dcterms:created>
  <dcterms:modified xsi:type="dcterms:W3CDTF">2019-04-09T11:52:39Z</dcterms:modified>
</cp:coreProperties>
</file>