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70" yWindow="225" windowWidth="13695" windowHeight="10980"/>
  </bookViews>
  <sheets>
    <sheet name="J0331_1056204000049_08_0_61_0" sheetId="1" r:id="rId1"/>
  </sheets>
  <externalReferences>
    <externalReference r:id="rId2"/>
    <externalReference r:id="rId3"/>
  </externalReferences>
  <definedNames>
    <definedName name="_xlnm.Print_Area" localSheetId="0">J0331_1056204000049_08_0_61_0!$A$1:$Z$107</definedName>
  </definedNames>
  <calcPr calcId="145621"/>
</workbook>
</file>

<file path=xl/calcChain.xml><?xml version="1.0" encoding="utf-8"?>
<calcChain xmlns="http://schemas.openxmlformats.org/spreadsheetml/2006/main">
  <c r="Y106" i="1" l="1"/>
  <c r="Y101" i="1"/>
  <c r="Y96" i="1"/>
  <c r="Y92" i="1"/>
  <c r="Y87" i="1"/>
  <c r="Y82" i="1"/>
  <c r="Y73" i="1"/>
  <c r="Y68" i="1"/>
  <c r="Y63" i="1"/>
  <c r="Y60" i="1"/>
  <c r="X108" i="1" l="1"/>
  <c r="W108" i="1"/>
  <c r="T106" i="1" l="1"/>
  <c r="T54" i="1" l="1"/>
  <c r="W20" i="1" l="1"/>
  <c r="W21" i="1"/>
  <c r="Y54" i="1"/>
  <c r="Y20" i="1" s="1"/>
  <c r="Z106" i="1"/>
  <c r="Z101" i="1"/>
  <c r="Z96" i="1"/>
  <c r="Z92" i="1"/>
  <c r="Z87" i="1"/>
  <c r="Z82" i="1"/>
  <c r="Z73" i="1"/>
  <c r="Z68" i="1"/>
  <c r="Z63" i="1"/>
  <c r="Z60" i="1"/>
  <c r="Y21" i="1" l="1"/>
  <c r="Z54" i="1"/>
  <c r="T101" i="1"/>
  <c r="T96" i="1"/>
  <c r="T92" i="1"/>
  <c r="T87" i="1"/>
  <c r="T82" i="1"/>
  <c r="T73" i="1"/>
  <c r="T68" i="1"/>
  <c r="T63" i="1"/>
  <c r="T60" i="1"/>
  <c r="T55" i="1"/>
  <c r="U60" i="1"/>
  <c r="U39" i="1" s="1"/>
  <c r="T39" i="1" l="1"/>
  <c r="T35" i="1" s="1"/>
  <c r="T18" i="1" l="1"/>
  <c r="X55" i="1" l="1"/>
  <c r="X54" i="1" s="1"/>
  <c r="T20" i="1" l="1"/>
  <c r="T15" i="1" s="1"/>
  <c r="T108" i="1" s="1"/>
  <c r="T21" i="1"/>
  <c r="Z21" i="1" l="1"/>
  <c r="Z20" i="1" l="1"/>
  <c r="X20" i="1" l="1"/>
  <c r="X21" i="1"/>
  <c r="X15" i="1" s="1"/>
  <c r="W55" i="1"/>
  <c r="W54" i="1" l="1"/>
  <c r="W15" i="1" s="1"/>
  <c r="Y15" i="1" l="1"/>
  <c r="Y108" i="1" s="1"/>
  <c r="Z15" i="1"/>
  <c r="Z108" i="1" l="1"/>
</calcChain>
</file>

<file path=xl/sharedStrings.xml><?xml version="1.0" encoding="utf-8"?>
<sst xmlns="http://schemas.openxmlformats.org/spreadsheetml/2006/main" count="2139" uniqueCount="240">
  <si>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</si>
  <si>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</si>
  <si>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</si>
  <si>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</si>
  <si>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</si>
  <si>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</si>
  <si>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</si>
  <si>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</si>
  <si>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</si>
  <si>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</si>
  <si>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</si>
  <si>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</si>
  <si>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</si>
  <si>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ввода в эксплуатацию объекта основных средств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</si>
  <si>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</si>
  <si>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</si>
  <si>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</si>
  <si>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</si>
  <si>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</si>
  <si>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</si>
  <si>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</si>
  <si>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</si>
  <si>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</si>
  <si>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</si>
  <si>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</si>
  <si>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</si>
  <si>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</si>
  <si>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</si>
  <si>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</si>
  <si>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</si>
  <si>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</si>
  <si>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</si>
  <si>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</si>
  <si>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</si>
  <si>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</si>
  <si>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</si>
  <si>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</si>
  <si>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</si>
  <si>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программе, в том числе:</t>
  </si>
  <si>
    <t>нд</t>
  </si>
  <si>
    <t>-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</si>
  <si>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</si>
  <si>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</si>
  <si>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</si>
  <si>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</si>
  <si>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</si>
  <si>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</si>
  <si>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</si>
  <si>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</si>
  <si>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</si>
  <si>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</si>
  <si>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</si>
  <si>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</si>
  <si>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</si>
  <si>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</si>
  <si>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</si>
  <si>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</si>
  <si>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</si>
  <si>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</si>
  <si>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</si>
  <si>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</si>
  <si>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</si>
  <si>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</si>
  <si>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</si>
  <si>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</si>
  <si>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</si>
  <si>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</si>
  <si>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</si>
  <si>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</si>
  <si>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</si>
  <si>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</si>
  <si>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</si>
  <si>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</si>
  <si>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</si>
  <si>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</si>
  <si>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</si>
  <si>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</si>
  <si>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</si>
  <si>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</si>
  <si>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+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</si>
  <si>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</si>
  <si>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</si>
  <si>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</si>
  <si>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</si>
  <si>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</si>
  <si>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</si>
  <si>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</si>
  <si>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</si>
  <si>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</si>
  <si>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</si>
  <si>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</si>
  <si>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</si>
  <si>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</si>
  <si>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G_Z0804-109</t>
  </si>
  <si>
    <t>от 28.07. 2016 г. №728</t>
  </si>
  <si>
    <t>пояснительная записка, коммерческое предложение, сметный расчет</t>
  </si>
  <si>
    <t>площадь,  м кв.</t>
  </si>
  <si>
    <t>количество, шт.</t>
  </si>
  <si>
    <t>пояснительная записка, отчет оценщиков, справки агенств недвижимости, сметный расчет</t>
  </si>
  <si>
    <t>Монтаж системы видеонаблюдения</t>
  </si>
  <si>
    <t>пояснительная записка, коммерческое предложение</t>
  </si>
  <si>
    <t>Пожарно-охранная сигнализация</t>
  </si>
  <si>
    <t xml:space="preserve">Покупка и монтаж системы учета рабочего времени 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</si>
  <si>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</si>
  <si>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</si>
  <si>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</si>
  <si>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</si>
  <si>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Монтаж системы видеонаблюдения в г.Спасске</t>
  </si>
  <si>
    <t>K_V0804-920</t>
  </si>
  <si>
    <t>Покупка и монтаж системы учета рабочего времени в г.Спасске</t>
  </si>
  <si>
    <t>K_Y0804-1120</t>
  </si>
  <si>
    <t>K_A0804-1104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</si>
  <si>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</si>
  <si>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</si>
  <si>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</si>
  <si>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</si>
  <si>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</si>
  <si>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</si>
  <si>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</si>
  <si>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</si>
  <si>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</si>
  <si>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</si>
  <si>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</si>
  <si>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</si>
  <si>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</si>
  <si>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</si>
  <si>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</si>
  <si>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</si>
  <si>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</si>
  <si>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</si>
  <si>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</si>
  <si>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</si>
  <si>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</si>
  <si>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</si>
  <si>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</si>
  <si>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</si>
  <si>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</si>
  <si>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</si>
  <si>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</si>
  <si>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</si>
  <si>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</si>
  <si>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</si>
  <si>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</si>
  <si>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</si>
  <si>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</si>
  <si>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</si>
  <si>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Поставка и монтаж автоматизированной  системы Видеоконсультант (12 шт)</t>
  </si>
  <si>
    <t>L_I0804-1502</t>
  </si>
  <si>
    <t>В соотв. с Постановлением Правительства от 04.05.2012г №442 ОАО «РЭСК» производит обслуживание клиентов на всей территории Рязанской области – является Гарантирующим поставщиком. Одним из условий деятельности Гарантирующего поставщика является наличие необходимого количества Центров обслуживания клиентов.                    Экономическим преимуществом приобретения зданий помимо экономии в затратах является формирование источника (от амортизации) для осуществления новых инвестиций. При аренде такого источника не формируется.
При наличии зданий в собственности полностью исключается экономический риск непредсказуемости действий собственника – в части стоимости аренды, содержания здания, а также возможной его продажи и смены назначения.
Соответствие Стандарту обслуживания клиентов.</t>
  </si>
  <si>
    <t>Необходимость внедрения системы видеонаблюдения обусловлена выполнением требований Федерального закона 256 «О безопасности объектов топливно-энергетического комплекса» от 21.07.2011 г, а также «Стандарта обслуживания клиентов», который устанавливает требования к помещениям клиентских офисов на объектах межрайонных отделений., «В целях безопасности сотрудников и клиентов помещение оборудуется системой видеонаблюдения», «камеры видеонаблюдения в местах приема и обслуживания клиентов».</t>
  </si>
  <si>
    <t>Исполнение требований 522-ФЗ</t>
  </si>
  <si>
    <t>L_O0804-403</t>
  </si>
  <si>
    <t>L_O0804-404</t>
  </si>
  <si>
    <t>L_C0804-704</t>
  </si>
  <si>
    <t>Покупка принтеров (6 шт.)</t>
  </si>
  <si>
    <t>Покупка многофункционального устройства (2 шт.)</t>
  </si>
  <si>
    <t>M_O0804-405</t>
  </si>
  <si>
    <t>Необходимость внедрения системы охранной сигнализации в зданиях компании, планируемых к покупке, обусловлена выполнением требований Федерального закона 256 «О безопасности объектов топливно-энергетического комплекса» от 21.07.2011 г,</t>
  </si>
  <si>
    <t>Необходимость внедрения системы учета рабочего времени в зданиях компании, планируемых к покупке, обусловлена выполнением требований Федерального закона 256 «О безопасности объектов топливно-энергетического комплекса» от 21.07.2011 г,</t>
  </si>
  <si>
    <t xml:space="preserve">Приведение клиентских офисов компании к 
требованиям Стандарта обслуживания клиентов. 
Дооснащение  клинтских офисов системой электронных очередей.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</si>
  <si>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 xml:space="preserve">Приведение клиентских офисов компании к 
требованиям Стандарта обслуживания клиентов. 
Дооснащение  клинтских офисов современным высокотехнологичным интерактивным оборудованием.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</si>
  <si>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>Обновление компьютерного парка компании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</si>
  <si>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</si>
  <si>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</si>
  <si>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</si>
  <si>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</si>
  <si>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</si>
  <si>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</si>
  <si>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</si>
  <si>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</si>
  <si>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</si>
  <si>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</si>
  <si>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</si>
  <si>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</si>
  <si>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</si>
  <si>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</si>
  <si>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</si>
  <si>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</si>
  <si>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Поставка коммутаторов (12 шт.)</t>
  </si>
  <si>
    <t>O_K0804-1703</t>
  </si>
  <si>
    <t xml:space="preserve">Указ Президента Российской Федерации от 01.05.2022 № 250 "О дополнительных мерах по обеспечению информационной безопасности Российской Федерации" </t>
  </si>
  <si>
    <t>O_O0804-406</t>
  </si>
  <si>
    <t>Обновление парка оргтехники</t>
  </si>
  <si>
    <t>Оснащение конференц-зала и учебного класса проекторами</t>
  </si>
  <si>
    <t xml:space="preserve">Оснащение офиса современной отечественной sip-телефонией. </t>
  </si>
  <si>
    <t>Оснащение серверной кондиционерами, обеспечение поддержания требуемых температурных характеристик</t>
  </si>
  <si>
    <t>директива Правительства Российской Федерации от 14.04.2021 № 3438п-П13</t>
  </si>
  <si>
    <t>Создание модуля "Личный кабинет корпоративного клиента"</t>
  </si>
  <si>
    <t>O_M0804-5</t>
  </si>
  <si>
    <t>O_M0804-7</t>
  </si>
  <si>
    <t>O_M0804-8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</si>
  <si>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</si>
  <si>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</si>
  <si>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</si>
  <si>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</si>
  <si>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</si>
  <si>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</si>
  <si>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</si>
  <si>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</si>
  <si>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</si>
  <si>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</si>
  <si>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</si>
  <si>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</si>
  <si>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</si>
  <si>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Поставка лицензий на систему обеспечения безопасности сетевой инфраструктуры</t>
  </si>
  <si>
    <t>P_M0804-18</t>
  </si>
  <si>
    <t>Поставка лицензий для системы резервного копирования (2026 г.)</t>
  </si>
  <si>
    <t>P_M0804-19</t>
  </si>
  <si>
    <t>Поставка лицензий на отечественную систему управления базами данных (с 2026 г.)</t>
  </si>
  <si>
    <t>P_M0804-20</t>
  </si>
  <si>
    <t>Покупка серверного оборудования всего, в том числе:</t>
  </si>
  <si>
    <t>Поставка серверов Тип 1 (2 шт.)</t>
  </si>
  <si>
    <t>P_S0804-313</t>
  </si>
  <si>
    <t>Поставка дисковой полки</t>
  </si>
  <si>
    <t>P_S0804-314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</si>
  <si>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</si>
  <si>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</si>
  <si>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</si>
  <si>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</si>
  <si>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</si>
  <si>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</si>
  <si>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</si>
  <si>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</si>
  <si>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</si>
  <si>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</si>
  <si>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</si>
  <si>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</si>
  <si>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</si>
  <si>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</si>
  <si>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>Обеспечение компании необходимыми вычислительными мощностями
и  повышение гибкости управления и распределения вычислительных мощностей.</t>
  </si>
  <si>
    <t>Оснащение офисов компании источниками бесперебойного питания</t>
  </si>
  <si>
    <t>-         Исполнение «Стратегии цифровой трансформации» группы «РусГидро» на период 2022-2024 годы с перспективой до 2030 года, утвержденной решением Совета директоров ПАО «РусГидро» от 30.05.2024 (протокол от 31.05.2024 № 374) (Стратегия).</t>
  </si>
  <si>
    <t>Создание Единоголичного кабинета</t>
  </si>
  <si>
    <t>O_M0804-6</t>
  </si>
  <si>
    <t xml:space="preserve"> Внедрение программного модуля  Единый личный кабинет клиента</t>
  </si>
  <si>
    <t>1.2.4</t>
  </si>
  <si>
    <t>Прочие инвестиционные проекты, всего, в том числе:</t>
  </si>
  <si>
    <t>1.5</t>
  </si>
  <si>
    <t>Покупка АРМ (220 шт.)</t>
  </si>
  <si>
    <t>Покупка ноутбуков (15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</si>
</sst>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&quot;$&quot;#,##0_);[Red]\(&quot;$&quot;#,##0\)"/>
    <numFmt numFmtId="170" formatCode="_(* #,##0.00_);_(* \(#,##0.00\);_(* &quot;-&quot;??_);_(@_)"/>
    <numFmt numFmtId="171" formatCode="_-* #,##0_$_-;\-* #,##0_$_-;_-* &quot;-&quot;_$_-;_-@_-"/>
    <numFmt numFmtId="172" formatCode="_-* #,##0.00_$_-;\-* #,##0.00_$_-;_-* &quot;-&quot;??_$_-;_-@_-"/>
    <numFmt numFmtId="173" formatCode="_-* #,##0.00&quot;$&quot;_-;\-* #,##0.00&quot;$&quot;_-;_-* &quot;-&quot;??&quot;$&quot;_-;_-@_-"/>
    <numFmt numFmtId="174" formatCode="_-* #,##0.00[$€-1]_-;\-* #,##0.00[$€-1]_-;_-* &quot;-&quot;??[$€-1]_-"/>
    <numFmt numFmtId="175" formatCode="General_)"/>
    <numFmt numFmtId="176" formatCode="0_)"/>
    <numFmt numFmtId="177" formatCode="_-* #,##0.00_р_._-;\-* #,##0.00_р_._-;_-* \-??_р_._-;_-@_-"/>
    <numFmt numFmtId="178" formatCode="&quot; &quot;#,##0.00&quot;    &quot;;&quot;-&quot;#,##0.00&quot;    &quot;;&quot; -&quot;#&quot;    &quot;;@&quot; &quot;"/>
    <numFmt numFmtId="179" formatCode="#,##0.000000000"/>
    <numFmt numFmtId="180" formatCode="#,##0.00000"/>
  </numFmts>
  <fonts count="6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Courier"/>
      <family val="1"/>
      <charset val="204"/>
    </font>
    <font>
      <sz val="10"/>
      <name val="NTHarmonica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309">
    <xf numFmtId="0" fontId="0" fillId="0" borderId="0"/>
    <xf numFmtId="0" fontId="4" fillId="0" borderId="0"/>
    <xf numFmtId="0" fontId="8" fillId="0" borderId="0"/>
    <xf numFmtId="0" fontId="4" fillId="0" borderId="0"/>
    <xf numFmtId="0" fontId="15" fillId="0" borderId="0"/>
    <xf numFmtId="0" fontId="16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9" applyNumberFormat="0" applyAlignment="0" applyProtection="0"/>
    <xf numFmtId="0" fontId="21" fillId="20" borderId="10" applyNumberFormat="0" applyAlignment="0" applyProtection="0"/>
    <xf numFmtId="0" fontId="22" fillId="20" borderId="9" applyNumberFormat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21" borderId="15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15" fillId="0" borderId="0"/>
    <xf numFmtId="0" fontId="4" fillId="0" borderId="0"/>
    <xf numFmtId="0" fontId="30" fillId="0" borderId="0"/>
    <xf numFmtId="0" fontId="4" fillId="0" borderId="0"/>
    <xf numFmtId="0" fontId="1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7" fillId="23" borderId="16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1" fillId="0" borderId="0"/>
    <xf numFmtId="0" fontId="42" fillId="0" borderId="0"/>
    <xf numFmtId="0" fontId="19" fillId="0" borderId="0"/>
    <xf numFmtId="0" fontId="42" fillId="0" borderId="0"/>
    <xf numFmtId="0" fontId="34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19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34" fillId="0" borderId="0"/>
    <xf numFmtId="0" fontId="34" fillId="0" borderId="0"/>
    <xf numFmtId="0" fontId="42" fillId="0" borderId="0"/>
    <xf numFmtId="0" fontId="4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8" fontId="43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0" fontId="30" fillId="0" borderId="0"/>
    <xf numFmtId="0" fontId="44" fillId="0" borderId="0"/>
    <xf numFmtId="0" fontId="19" fillId="0" borderId="0"/>
    <xf numFmtId="0" fontId="45" fillId="0" borderId="0">
      <protection locked="0"/>
    </xf>
    <xf numFmtId="0" fontId="45" fillId="0" borderId="0">
      <protection locked="0"/>
    </xf>
    <xf numFmtId="0" fontId="43" fillId="0" borderId="21">
      <protection locked="0"/>
    </xf>
    <xf numFmtId="0" fontId="46" fillId="28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31" fillId="3" borderId="0" applyNumberFormat="0" applyBorder="0" applyAlignment="0" applyProtection="0"/>
    <xf numFmtId="0" fontId="22" fillId="20" borderId="9" applyNumberFormat="0" applyAlignment="0" applyProtection="0"/>
    <xf numFmtId="0" fontId="27" fillId="21" borderId="15" applyNumberFormat="0" applyAlignment="0" applyProtection="0"/>
    <xf numFmtId="171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73" fontId="30" fillId="0" borderId="0" applyFont="0" applyFill="0" applyBorder="0" applyAlignment="0" applyProtection="0"/>
    <xf numFmtId="174" fontId="34" fillId="0" borderId="0" applyFont="0" applyFill="0" applyBorder="0" applyAlignment="0" applyProtection="0"/>
    <xf numFmtId="178" fontId="56" fillId="0" borderId="0"/>
    <xf numFmtId="0" fontId="32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0" fillId="7" borderId="9" applyNumberFormat="0" applyAlignment="0" applyProtection="0"/>
    <xf numFmtId="0" fontId="33" fillId="0" borderId="17" applyNumberFormat="0" applyFill="0" applyAlignment="0" applyProtection="0"/>
    <xf numFmtId="0" fontId="29" fillId="22" borderId="0" applyNumberFormat="0" applyBorder="0" applyAlignment="0" applyProtection="0"/>
    <xf numFmtId="0" fontId="46" fillId="0" borderId="22"/>
    <xf numFmtId="0" fontId="47" fillId="0" borderId="0"/>
    <xf numFmtId="0" fontId="48" fillId="0" borderId="0"/>
    <xf numFmtId="0" fontId="17" fillId="23" borderId="16" applyNumberFormat="0" applyFont="0" applyAlignment="0" applyProtection="0"/>
    <xf numFmtId="0" fontId="21" fillId="20" borderId="10" applyNumberFormat="0" applyAlignment="0" applyProtection="0"/>
    <xf numFmtId="0" fontId="49" fillId="0" borderId="0" applyNumberFormat="0">
      <alignment horizontal="left"/>
    </xf>
    <xf numFmtId="0" fontId="28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35" fillId="0" borderId="0" applyNumberFormat="0" applyFill="0" applyBorder="0" applyAlignment="0" applyProtection="0"/>
    <xf numFmtId="175" fontId="44" fillId="0" borderId="23">
      <protection locked="0"/>
    </xf>
    <xf numFmtId="0" fontId="50" fillId="0" borderId="0" applyNumberFormat="0" applyFill="0" applyBorder="0" applyAlignment="0" applyProtection="0"/>
    <xf numFmtId="168" fontId="4" fillId="0" borderId="0" applyFont="0" applyFill="0" applyBorder="0" applyAlignment="0" applyProtection="0"/>
    <xf numFmtId="0" fontId="51" fillId="0" borderId="24" applyBorder="0">
      <alignment horizontal="center" vertical="center" wrapText="1"/>
    </xf>
    <xf numFmtId="175" fontId="52" fillId="29" borderId="23"/>
    <xf numFmtId="0" fontId="40" fillId="27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7" fillId="0" borderId="0"/>
    <xf numFmtId="0" fontId="15" fillId="0" borderId="0"/>
    <xf numFmtId="0" fontId="4" fillId="0" borderId="0"/>
    <xf numFmtId="0" fontId="41" fillId="0" borderId="0"/>
    <xf numFmtId="0" fontId="15" fillId="0" borderId="0"/>
    <xf numFmtId="0" fontId="4" fillId="0" borderId="0"/>
    <xf numFmtId="0" fontId="1" fillId="0" borderId="0"/>
    <xf numFmtId="176" fontId="53" fillId="0" borderId="0"/>
    <xf numFmtId="0" fontId="4" fillId="0" borderId="0"/>
    <xf numFmtId="0" fontId="4" fillId="0" borderId="0"/>
    <xf numFmtId="0" fontId="16" fillId="0" borderId="0"/>
    <xf numFmtId="0" fontId="30" fillId="0" borderId="0"/>
    <xf numFmtId="0" fontId="15" fillId="0" borderId="0"/>
    <xf numFmtId="0" fontId="4" fillId="0" borderId="0"/>
    <xf numFmtId="0" fontId="16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26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17" fillId="23" borderId="16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4" fillId="0" borderId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0" fillId="0" borderId="0"/>
    <xf numFmtId="167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44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0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4" fillId="0" borderId="0" applyFont="0" applyFill="0" applyBorder="0" applyAlignment="0" applyProtection="0"/>
    <xf numFmtId="4" fontId="55" fillId="30" borderId="0" applyBorder="0">
      <alignment horizontal="right"/>
    </xf>
    <xf numFmtId="4" fontId="55" fillId="30" borderId="1" applyFont="0" applyBorder="0">
      <alignment horizontal="right"/>
    </xf>
    <xf numFmtId="0" fontId="38" fillId="25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168" fontId="43" fillId="0" borderId="0">
      <protection locked="0"/>
    </xf>
    <xf numFmtId="0" fontId="41" fillId="0" borderId="0"/>
    <xf numFmtId="0" fontId="30" fillId="0" borderId="0"/>
  </cellStyleXfs>
  <cellXfs count="135">
    <xf numFmtId="0" fontId="0" fillId="0" borderId="0" xfId="0"/>
    <xf numFmtId="0" fontId="5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14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2" fontId="13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/>
    <xf numFmtId="0" fontId="13" fillId="0" borderId="0" xfId="1" applyFont="1" applyFill="1" applyAlignment="1">
      <alignment horizontal="center" vertical="center"/>
    </xf>
    <xf numFmtId="0" fontId="11" fillId="0" borderId="19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10" fillId="0" borderId="0" xfId="2" applyFont="1" applyFill="1" applyAlignment="1">
      <alignment horizontal="center" vertical="top"/>
    </xf>
    <xf numFmtId="0" fontId="5" fillId="0" borderId="0" xfId="2" applyFont="1" applyFill="1" applyAlignment="1">
      <alignment horizontal="center" vertical="top"/>
    </xf>
    <xf numFmtId="0" fontId="10" fillId="0" borderId="1" xfId="2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24" borderId="1" xfId="2" applyFont="1" applyFill="1" applyBorder="1" applyAlignment="1">
      <alignment horizontal="center" vertical="center" wrapText="1"/>
    </xf>
    <xf numFmtId="0" fontId="11" fillId="24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0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37" fillId="0" borderId="4" xfId="0" applyNumberFormat="1" applyFont="1" applyFill="1" applyBorder="1" applyAlignment="1">
      <alignment horizontal="center" vertical="center" wrapText="1"/>
    </xf>
    <xf numFmtId="49" fontId="9" fillId="24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0" fillId="24" borderId="1" xfId="2" applyNumberFormat="1" applyFont="1" applyFill="1" applyBorder="1" applyAlignment="1">
      <alignment horizontal="center" vertical="center"/>
    </xf>
    <xf numFmtId="0" fontId="10" fillId="24" borderId="1" xfId="2" applyFont="1" applyFill="1" applyBorder="1" applyAlignment="1">
      <alignment horizontal="left" vertical="center" wrapText="1"/>
    </xf>
    <xf numFmtId="16" fontId="9" fillId="24" borderId="1" xfId="2" applyNumberFormat="1" applyFont="1" applyFill="1" applyBorder="1" applyAlignment="1">
      <alignment horizontal="center" vertical="center"/>
    </xf>
    <xf numFmtId="0" fontId="9" fillId="24" borderId="1" xfId="2" applyNumberFormat="1" applyFont="1" applyFill="1" applyBorder="1" applyAlignment="1">
      <alignment horizontal="center" vertical="center"/>
    </xf>
    <xf numFmtId="0" fontId="10" fillId="24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0" fontId="10" fillId="0" borderId="19" xfId="2" applyNumberFormat="1" applyFont="1" applyFill="1" applyBorder="1" applyAlignment="1">
      <alignment horizontal="center" vertical="center"/>
    </xf>
    <xf numFmtId="0" fontId="4" fillId="0" borderId="1" xfId="1087" applyFont="1" applyFill="1" applyBorder="1" applyAlignment="1">
      <alignment horizontal="left" vertical="center" wrapText="1"/>
    </xf>
    <xf numFmtId="0" fontId="4" fillId="0" borderId="1" xfId="1087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left" vertical="center" wrapText="1"/>
    </xf>
    <xf numFmtId="0" fontId="9" fillId="0" borderId="1" xfId="2" applyNumberFormat="1" applyFont="1" applyFill="1" applyBorder="1" applyAlignment="1">
      <alignment horizontal="center" vertical="center"/>
    </xf>
    <xf numFmtId="0" fontId="9" fillId="0" borderId="19" xfId="2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" xfId="1087" applyNumberFormat="1" applyFont="1" applyFill="1" applyBorder="1" applyAlignment="1">
      <alignment horizontal="center" vertical="center" wrapText="1"/>
    </xf>
    <xf numFmtId="3" fontId="59" fillId="0" borderId="1" xfId="5" applyNumberFormat="1" applyFont="1" applyFill="1" applyBorder="1" applyAlignment="1">
      <alignment horizontal="center" vertical="center"/>
    </xf>
    <xf numFmtId="3" fontId="5" fillId="0" borderId="0" xfId="1" applyNumberFormat="1" applyFont="1" applyAlignment="1">
      <alignment vertical="center"/>
    </xf>
    <xf numFmtId="3" fontId="13" fillId="0" borderId="0" xfId="1" applyNumberFormat="1" applyFont="1" applyFill="1" applyAlignment="1">
      <alignment vertical="center"/>
    </xf>
    <xf numFmtId="0" fontId="1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0" fontId="4" fillId="0" borderId="18" xfId="3308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58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1" fillId="0" borderId="8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60" fillId="0" borderId="1" xfId="2" applyFont="1" applyFill="1" applyBorder="1" applyAlignment="1">
      <alignment horizontal="left" vertical="center" wrapText="1"/>
    </xf>
    <xf numFmtId="49" fontId="10" fillId="0" borderId="8" xfId="2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79" fontId="5" fillId="0" borderId="0" xfId="1" applyNumberFormat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left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left" vertical="center" wrapText="1"/>
    </xf>
    <xf numFmtId="0" fontId="10" fillId="0" borderId="19" xfId="2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2" fontId="58" fillId="0" borderId="1" xfId="5" applyNumberFormat="1" applyFont="1" applyFill="1" applyBorder="1" applyAlignment="1">
      <alignment horizontal="center" vertical="center"/>
    </xf>
    <xf numFmtId="1" fontId="58" fillId="0" borderId="1" xfId="5" applyNumberFormat="1" applyFont="1" applyFill="1" applyBorder="1" applyAlignment="1">
      <alignment horizontal="center" vertical="center"/>
    </xf>
    <xf numFmtId="1" fontId="59" fillId="0" borderId="1" xfId="5" applyNumberFormat="1" applyFont="1" applyFill="1" applyBorder="1" applyAlignment="1">
      <alignment horizontal="center" vertical="center"/>
    </xf>
    <xf numFmtId="180" fontId="5" fillId="0" borderId="0" xfId="1" applyNumberFormat="1" applyFont="1" applyAlignment="1">
      <alignment vertical="center"/>
    </xf>
    <xf numFmtId="2" fontId="5" fillId="0" borderId="0" xfId="1" applyNumberFormat="1" applyFont="1" applyFill="1" applyAlignment="1">
      <alignment vertical="center"/>
    </xf>
    <xf numFmtId="4" fontId="5" fillId="0" borderId="0" xfId="1" applyNumberFormat="1" applyFont="1" applyFill="1" applyAlignment="1">
      <alignment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2" fontId="59" fillId="0" borderId="1" xfId="5" applyNumberFormat="1" applyFont="1" applyFill="1" applyBorder="1" applyAlignment="1">
      <alignment horizontal="center" vertical="center"/>
    </xf>
  </cellXfs>
  <cellStyles count="3309">
    <cellStyle name="?" xfId="1430"/>
    <cellStyle name="_Copy of ДРСК_1" xfId="1431"/>
    <cellStyle name="_ЕСУ приложения (проект 27_07_09)(v" xfId="1432"/>
    <cellStyle name="_ИП 17032006" xfId="1433"/>
    <cellStyle name="_ИП 2009-2011_ОДОБР ПРАВ-ВОМ_09.04.09" xfId="1434"/>
    <cellStyle name="_ИП 2010-2012 ДИПП_07 05 09" xfId="1435"/>
    <cellStyle name="_ИП СО 2006-2010 отпр 22 01 07" xfId="1436"/>
    <cellStyle name="_ИП ФСК 10_10_07 куцанкиной" xfId="1437"/>
    <cellStyle name="_ИП ФСК на 2008-2012 17 12 071" xfId="1438"/>
    <cellStyle name="_Источники финансирования ИП РусГидро 2010-2012" xfId="1439"/>
    <cellStyle name="_ИсточникиИП_2010" xfId="1440"/>
    <cellStyle name="_Копия Прил 2(Показатели ИП)" xfId="1441"/>
    <cellStyle name="_Прил1-1 (МГИ) (Дубинину) 22 01 07" xfId="1442"/>
    <cellStyle name="_Программа СО 7-09 для СД от 29 марта" xfId="1443"/>
    <cellStyle name="_Расшифровка по приоритетам_МРСК 2" xfId="1444"/>
    <cellStyle name="_Сб-macro 2020" xfId="1445"/>
    <cellStyle name="_СО 2006-2010  Прил1-1 (Дубинину)" xfId="1446"/>
    <cellStyle name="_Табл П2-5 (вар18-10-2006)" xfId="1447"/>
    <cellStyle name="_Фин расчеты на 2009г" xfId="1448"/>
    <cellStyle name="_Фин расчеты на 2009г по БП" xfId="1449"/>
    <cellStyle name="_Фин расчеты на 2009г по БП_16.02.09" xfId="1450"/>
    <cellStyle name="_Фин-экон. план 2009" xfId="1451"/>
    <cellStyle name="”ќђќ‘ћ‚›‰" xfId="1452"/>
    <cellStyle name="”љ‘ђћ‚ђќќ›‰" xfId="1453"/>
    <cellStyle name="„…ќ…†ќ›‰" xfId="1454"/>
    <cellStyle name="=C:\WINNT35\SYSTEM32\COMMAND.COM" xfId="1455"/>
    <cellStyle name="=C:\WINNT35\SYSTEM32\COMMAND.COM 2" xfId="1456"/>
    <cellStyle name="=C:\WINNT35\SYSTEM32\COMMAND.COM 3" xfId="1457"/>
    <cellStyle name="‡ђѓћ‹ћ‚ћљ1" xfId="1458"/>
    <cellStyle name="‡ђѓћ‹ћ‚ћљ2" xfId="1459"/>
    <cellStyle name="’ћѓћ‚›‰" xfId="1460"/>
    <cellStyle name="1Normal" xfId="1461"/>
    <cellStyle name="20% - Accent1" xfId="1462"/>
    <cellStyle name="20% - Accent2" xfId="1463"/>
    <cellStyle name="20% - Accent3" xfId="1464"/>
    <cellStyle name="20% - Accent4" xfId="1465"/>
    <cellStyle name="20% - Accent5" xfId="1466"/>
    <cellStyle name="20% - Accent6" xfId="1467"/>
    <cellStyle name="20% - Акцент1 2" xfId="6"/>
    <cellStyle name="20% - Акцент1 3" xfId="1468"/>
    <cellStyle name="20% - Акцент2 2" xfId="7"/>
    <cellStyle name="20% - Акцент2 3" xfId="1469"/>
    <cellStyle name="20% - Акцент3 2" xfId="8"/>
    <cellStyle name="20% - Акцент3 3" xfId="1470"/>
    <cellStyle name="20% - Акцент4 2" xfId="9"/>
    <cellStyle name="20% - Акцент4 3" xfId="1471"/>
    <cellStyle name="20% - Акцент5 2" xfId="10"/>
    <cellStyle name="20% - Акцент5 3" xfId="1472"/>
    <cellStyle name="20% - Акцент6 2" xfId="11"/>
    <cellStyle name="20% - Акцент6 3" xfId="1473"/>
    <cellStyle name="40% - Accent1" xfId="1474"/>
    <cellStyle name="40% - Accent2" xfId="1475"/>
    <cellStyle name="40% - Accent3" xfId="1476"/>
    <cellStyle name="40% - Accent4" xfId="1477"/>
    <cellStyle name="40% - Accent5" xfId="1478"/>
    <cellStyle name="40% - Accent6" xfId="1479"/>
    <cellStyle name="40% - Акцент1 2" xfId="12"/>
    <cellStyle name="40% - Акцент1 3" xfId="1480"/>
    <cellStyle name="40% - Акцент2 2" xfId="13"/>
    <cellStyle name="40% - Акцент2 3" xfId="1481"/>
    <cellStyle name="40% - Акцент3 2" xfId="14"/>
    <cellStyle name="40% - Акцент3 3" xfId="1482"/>
    <cellStyle name="40% - Акцент4 2" xfId="15"/>
    <cellStyle name="40% - Акцент4 3" xfId="1483"/>
    <cellStyle name="40% - Акцент5 2" xfId="16"/>
    <cellStyle name="40% - Акцент5 3" xfId="1484"/>
    <cellStyle name="40% - Акцент6 2" xfId="17"/>
    <cellStyle name="40% - Акцент6 3" xfId="1485"/>
    <cellStyle name="60% - Accent1" xfId="1486"/>
    <cellStyle name="60% - Accent2" xfId="1487"/>
    <cellStyle name="60% - Accent3" xfId="1488"/>
    <cellStyle name="60% - Accent4" xfId="1489"/>
    <cellStyle name="60% - Accent5" xfId="1490"/>
    <cellStyle name="60% - Accent6" xfId="1491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Accent1" xfId="1492"/>
    <cellStyle name="Accent2" xfId="1493"/>
    <cellStyle name="Accent3" xfId="1494"/>
    <cellStyle name="Accent4" xfId="1495"/>
    <cellStyle name="Accent5" xfId="1496"/>
    <cellStyle name="Accent6" xfId="1497"/>
    <cellStyle name="Bad" xfId="1498"/>
    <cellStyle name="Calculation" xfId="1499"/>
    <cellStyle name="Check Cell" xfId="1500"/>
    <cellStyle name="Comma [0]_laroux" xfId="1501"/>
    <cellStyle name="Comma_laroux" xfId="1502"/>
    <cellStyle name="Currency [0]" xfId="1503"/>
    <cellStyle name="Currency [0] 2" xfId="1504"/>
    <cellStyle name="Currency_laroux" xfId="1505"/>
    <cellStyle name="Euro" xfId="1506"/>
    <cellStyle name="Excel Built-in Comma" xfId="1507"/>
    <cellStyle name="Explanatory Text" xfId="1508"/>
    <cellStyle name="Good" xfId="1509"/>
    <cellStyle name="Heading 1" xfId="1510"/>
    <cellStyle name="Heading 2" xfId="1511"/>
    <cellStyle name="Heading 3" xfId="1512"/>
    <cellStyle name="Heading 4" xfId="1513"/>
    <cellStyle name="Input" xfId="1514"/>
    <cellStyle name="Linked Cell" xfId="1515"/>
    <cellStyle name="Neutral" xfId="1516"/>
    <cellStyle name="Norma11l" xfId="1517"/>
    <cellStyle name="Normal 2" xfId="24"/>
    <cellStyle name="Normal_ASUS" xfId="1518"/>
    <cellStyle name="Normal1" xfId="1519"/>
    <cellStyle name="Note" xfId="1520"/>
    <cellStyle name="Output" xfId="1521"/>
    <cellStyle name="Price_Body" xfId="1522"/>
    <cellStyle name="Title" xfId="1523"/>
    <cellStyle name="Total" xfId="1524"/>
    <cellStyle name="Warning Text" xfId="152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Беззащитный" xfId="1526"/>
    <cellStyle name="Ввод  2" xfId="31"/>
    <cellStyle name="Вывод 2" xfId="32"/>
    <cellStyle name="Вычисление 2" xfId="33"/>
    <cellStyle name="Гиперссылка 2" xfId="1527"/>
    <cellStyle name="Денежный 5" xfId="1528"/>
    <cellStyle name="Заголовок 1 2" xfId="34"/>
    <cellStyle name="Заголовок 2 2" xfId="35"/>
    <cellStyle name="Заголовок 3 2" xfId="36"/>
    <cellStyle name="Заголовок 4 2" xfId="37"/>
    <cellStyle name="ЗаголовокСтолбца" xfId="1529"/>
    <cellStyle name="Защитный" xfId="1530"/>
    <cellStyle name="Итог 2" xfId="38"/>
    <cellStyle name="Контрольная ячейка 2" xfId="39"/>
    <cellStyle name="Название 2" xfId="40"/>
    <cellStyle name="Нейтральный 2" xfId="41"/>
    <cellStyle name="Нейтральный 2 2" xfId="1532"/>
    <cellStyle name="Нейтральный 2 3" xfId="1531"/>
    <cellStyle name="Нейтральный 3" xfId="1533"/>
    <cellStyle name="Нейтральный 4" xfId="1534"/>
    <cellStyle name="Обычный" xfId="0" builtinId="0"/>
    <cellStyle name="Обычный 10" xfId="1087"/>
    <cellStyle name="Обычный 11" xfId="1535"/>
    <cellStyle name="Обычный 12" xfId="1536"/>
    <cellStyle name="Обычный 12 2" xfId="42"/>
    <cellStyle name="Обычный 13" xfId="1537"/>
    <cellStyle name="Обычный 14" xfId="1538"/>
    <cellStyle name="Обычный 15" xfId="1539"/>
    <cellStyle name="Обычный 16" xfId="1540"/>
    <cellStyle name="Обычный 17" xfId="1086"/>
    <cellStyle name="Обычный 18" xfId="3308"/>
    <cellStyle name="Обычный 2" xfId="4"/>
    <cellStyle name="Обычный 2 2" xfId="1542"/>
    <cellStyle name="Обычный 2 26 2" xfId="43"/>
    <cellStyle name="Обычный 2 3" xfId="1543"/>
    <cellStyle name="Обычный 2 4" xfId="1544"/>
    <cellStyle name="Обычный 2 5" xfId="1545"/>
    <cellStyle name="Обычный 2 6" xfId="1541"/>
    <cellStyle name="Обычный 2_НБГЭС_Формы к Приказу1069 под ИП_18.01.11 v3" xfId="1546"/>
    <cellStyle name="Обычный 29" xfId="1547"/>
    <cellStyle name="Обычный 3" xfId="1"/>
    <cellStyle name="Обычный 3 2" xfId="44"/>
    <cellStyle name="Обычный 3 2 2" xfId="1549"/>
    <cellStyle name="Обычный 3 2 2 2" xfId="45"/>
    <cellStyle name="Обычный 3 2 3" xfId="1548"/>
    <cellStyle name="Обычный 3 21" xfId="46"/>
    <cellStyle name="Обычный 4" xfId="47"/>
    <cellStyle name="Обычный 4 2" xfId="48"/>
    <cellStyle name="Обычный 4 2 2" xfId="1552"/>
    <cellStyle name="Обычный 4 2 3" xfId="1551"/>
    <cellStyle name="Обычный 4 3" xfId="1553"/>
    <cellStyle name="Обычный 4 4" xfId="1554"/>
    <cellStyle name="Обычный 4 5" xfId="1550"/>
    <cellStyle name="Обычный 5" xfId="5"/>
    <cellStyle name="Обычный 5 2" xfId="1556"/>
    <cellStyle name="Обычный 5 29" xfId="1557"/>
    <cellStyle name="Обычный 5 3" xfId="1558"/>
    <cellStyle name="Обычный 5 4" xfId="1555"/>
    <cellStyle name="Обычный 6" xfId="49"/>
    <cellStyle name="Обычный 6 10" xfId="744"/>
    <cellStyle name="Обычный 6 10 2" xfId="1560"/>
    <cellStyle name="Обычный 6 11" xfId="402"/>
    <cellStyle name="Обычный 6 11 2" xfId="1561"/>
    <cellStyle name="Обычный 6 12" xfId="1562"/>
    <cellStyle name="Обычный 6 13" xfId="1563"/>
    <cellStyle name="Обычный 6 14" xfId="1564"/>
    <cellStyle name="Обычный 6 15" xfId="1559"/>
    <cellStyle name="Обычный 6 16" xfId="1088"/>
    <cellStyle name="Обычный 6 2" xfId="50"/>
    <cellStyle name="Обычный 6 2 10" xfId="51"/>
    <cellStyle name="Обычный 6 2 10 2" xfId="746"/>
    <cellStyle name="Обычный 6 2 10 2 2" xfId="1567"/>
    <cellStyle name="Обычный 6 2 10 3" xfId="404"/>
    <cellStyle name="Обычный 6 2 10 3 2" xfId="1568"/>
    <cellStyle name="Обычный 6 2 10 4" xfId="1569"/>
    <cellStyle name="Обычный 6 2 10 5" xfId="1570"/>
    <cellStyle name="Обычный 6 2 10 6" xfId="1566"/>
    <cellStyle name="Обычный 6 2 10 7" xfId="1090"/>
    <cellStyle name="Обычный 6 2 11" xfId="745"/>
    <cellStyle name="Обычный 6 2 11 2" xfId="1571"/>
    <cellStyle name="Обычный 6 2 12" xfId="403"/>
    <cellStyle name="Обычный 6 2 12 2" xfId="1572"/>
    <cellStyle name="Обычный 6 2 13" xfId="1573"/>
    <cellStyle name="Обычный 6 2 14" xfId="1574"/>
    <cellStyle name="Обычный 6 2 15" xfId="1565"/>
    <cellStyle name="Обычный 6 2 16" xfId="1089"/>
    <cellStyle name="Обычный 6 2 2" xfId="52"/>
    <cellStyle name="Обычный 6 2 2 10" xfId="747"/>
    <cellStyle name="Обычный 6 2 2 10 2" xfId="1576"/>
    <cellStyle name="Обычный 6 2 2 11" xfId="405"/>
    <cellStyle name="Обычный 6 2 2 11 2" xfId="1577"/>
    <cellStyle name="Обычный 6 2 2 12" xfId="1578"/>
    <cellStyle name="Обычный 6 2 2 13" xfId="1579"/>
    <cellStyle name="Обычный 6 2 2 14" xfId="1575"/>
    <cellStyle name="Обычный 6 2 2 15" xfId="1091"/>
    <cellStyle name="Обычный 6 2 2 2" xfId="53"/>
    <cellStyle name="Обычный 6 2 2 2 10" xfId="1581"/>
    <cellStyle name="Обычный 6 2 2 2 11" xfId="1580"/>
    <cellStyle name="Обычный 6 2 2 2 12" xfId="1092"/>
    <cellStyle name="Обычный 6 2 2 2 2" xfId="54"/>
    <cellStyle name="Обычный 6 2 2 2 2 10" xfId="1582"/>
    <cellStyle name="Обычный 6 2 2 2 2 11" xfId="1093"/>
    <cellStyle name="Обычный 6 2 2 2 2 2" xfId="55"/>
    <cellStyle name="Обычный 6 2 2 2 2 2 10" xfId="1094"/>
    <cellStyle name="Обычный 6 2 2 2 2 2 2" xfId="56"/>
    <cellStyle name="Обычный 6 2 2 2 2 2 2 2" xfId="57"/>
    <cellStyle name="Обычный 6 2 2 2 2 2 2 2 2" xfId="752"/>
    <cellStyle name="Обычный 6 2 2 2 2 2 2 2 2 2" xfId="1586"/>
    <cellStyle name="Обычный 6 2 2 2 2 2 2 2 3" xfId="410"/>
    <cellStyle name="Обычный 6 2 2 2 2 2 2 2 3 2" xfId="1587"/>
    <cellStyle name="Обычный 6 2 2 2 2 2 2 2 4" xfId="1588"/>
    <cellStyle name="Обычный 6 2 2 2 2 2 2 2 5" xfId="1589"/>
    <cellStyle name="Обычный 6 2 2 2 2 2 2 2 6" xfId="1585"/>
    <cellStyle name="Обычный 6 2 2 2 2 2 2 2 7" xfId="1096"/>
    <cellStyle name="Обычный 6 2 2 2 2 2 2 3" xfId="751"/>
    <cellStyle name="Обычный 6 2 2 2 2 2 2 3 2" xfId="1590"/>
    <cellStyle name="Обычный 6 2 2 2 2 2 2 4" xfId="409"/>
    <cellStyle name="Обычный 6 2 2 2 2 2 2 4 2" xfId="1591"/>
    <cellStyle name="Обычный 6 2 2 2 2 2 2 5" xfId="1592"/>
    <cellStyle name="Обычный 6 2 2 2 2 2 2 6" xfId="1593"/>
    <cellStyle name="Обычный 6 2 2 2 2 2 2 7" xfId="1584"/>
    <cellStyle name="Обычный 6 2 2 2 2 2 2 8" xfId="1095"/>
    <cellStyle name="Обычный 6 2 2 2 2 2 3" xfId="58"/>
    <cellStyle name="Обычный 6 2 2 2 2 2 3 2" xfId="59"/>
    <cellStyle name="Обычный 6 2 2 2 2 2 3 2 2" xfId="754"/>
    <cellStyle name="Обычный 6 2 2 2 2 2 3 2 2 2" xfId="1596"/>
    <cellStyle name="Обычный 6 2 2 2 2 2 3 2 3" xfId="412"/>
    <cellStyle name="Обычный 6 2 2 2 2 2 3 2 3 2" xfId="1597"/>
    <cellStyle name="Обычный 6 2 2 2 2 2 3 2 4" xfId="1598"/>
    <cellStyle name="Обычный 6 2 2 2 2 2 3 2 5" xfId="1599"/>
    <cellStyle name="Обычный 6 2 2 2 2 2 3 2 6" xfId="1595"/>
    <cellStyle name="Обычный 6 2 2 2 2 2 3 2 7" xfId="1098"/>
    <cellStyle name="Обычный 6 2 2 2 2 2 3 3" xfId="753"/>
    <cellStyle name="Обычный 6 2 2 2 2 2 3 3 2" xfId="1600"/>
    <cellStyle name="Обычный 6 2 2 2 2 2 3 4" xfId="411"/>
    <cellStyle name="Обычный 6 2 2 2 2 2 3 4 2" xfId="1601"/>
    <cellStyle name="Обычный 6 2 2 2 2 2 3 5" xfId="1602"/>
    <cellStyle name="Обычный 6 2 2 2 2 2 3 6" xfId="1603"/>
    <cellStyle name="Обычный 6 2 2 2 2 2 3 7" xfId="1594"/>
    <cellStyle name="Обычный 6 2 2 2 2 2 3 8" xfId="1097"/>
    <cellStyle name="Обычный 6 2 2 2 2 2 4" xfId="60"/>
    <cellStyle name="Обычный 6 2 2 2 2 2 4 2" xfId="755"/>
    <cellStyle name="Обычный 6 2 2 2 2 2 4 2 2" xfId="1605"/>
    <cellStyle name="Обычный 6 2 2 2 2 2 4 3" xfId="413"/>
    <cellStyle name="Обычный 6 2 2 2 2 2 4 3 2" xfId="1606"/>
    <cellStyle name="Обычный 6 2 2 2 2 2 4 4" xfId="1607"/>
    <cellStyle name="Обычный 6 2 2 2 2 2 4 5" xfId="1608"/>
    <cellStyle name="Обычный 6 2 2 2 2 2 4 6" xfId="1604"/>
    <cellStyle name="Обычный 6 2 2 2 2 2 4 7" xfId="1099"/>
    <cellStyle name="Обычный 6 2 2 2 2 2 5" xfId="750"/>
    <cellStyle name="Обычный 6 2 2 2 2 2 5 2" xfId="1609"/>
    <cellStyle name="Обычный 6 2 2 2 2 2 6" xfId="408"/>
    <cellStyle name="Обычный 6 2 2 2 2 2 6 2" xfId="1610"/>
    <cellStyle name="Обычный 6 2 2 2 2 2 7" xfId="1611"/>
    <cellStyle name="Обычный 6 2 2 2 2 2 8" xfId="1612"/>
    <cellStyle name="Обычный 6 2 2 2 2 2 9" xfId="1583"/>
    <cellStyle name="Обычный 6 2 2 2 2 3" xfId="61"/>
    <cellStyle name="Обычный 6 2 2 2 2 3 2" xfId="62"/>
    <cellStyle name="Обычный 6 2 2 2 2 3 2 2" xfId="757"/>
    <cellStyle name="Обычный 6 2 2 2 2 3 2 2 2" xfId="1615"/>
    <cellStyle name="Обычный 6 2 2 2 2 3 2 3" xfId="415"/>
    <cellStyle name="Обычный 6 2 2 2 2 3 2 3 2" xfId="1616"/>
    <cellStyle name="Обычный 6 2 2 2 2 3 2 4" xfId="1617"/>
    <cellStyle name="Обычный 6 2 2 2 2 3 2 5" xfId="1618"/>
    <cellStyle name="Обычный 6 2 2 2 2 3 2 6" xfId="1614"/>
    <cellStyle name="Обычный 6 2 2 2 2 3 2 7" xfId="1101"/>
    <cellStyle name="Обычный 6 2 2 2 2 3 3" xfId="756"/>
    <cellStyle name="Обычный 6 2 2 2 2 3 3 2" xfId="1619"/>
    <cellStyle name="Обычный 6 2 2 2 2 3 4" xfId="414"/>
    <cellStyle name="Обычный 6 2 2 2 2 3 4 2" xfId="1620"/>
    <cellStyle name="Обычный 6 2 2 2 2 3 5" xfId="1621"/>
    <cellStyle name="Обычный 6 2 2 2 2 3 6" xfId="1622"/>
    <cellStyle name="Обычный 6 2 2 2 2 3 7" xfId="1613"/>
    <cellStyle name="Обычный 6 2 2 2 2 3 8" xfId="1100"/>
    <cellStyle name="Обычный 6 2 2 2 2 4" xfId="63"/>
    <cellStyle name="Обычный 6 2 2 2 2 4 2" xfId="64"/>
    <cellStyle name="Обычный 6 2 2 2 2 4 2 2" xfId="759"/>
    <cellStyle name="Обычный 6 2 2 2 2 4 2 2 2" xfId="1625"/>
    <cellStyle name="Обычный 6 2 2 2 2 4 2 3" xfId="417"/>
    <cellStyle name="Обычный 6 2 2 2 2 4 2 3 2" xfId="1626"/>
    <cellStyle name="Обычный 6 2 2 2 2 4 2 4" xfId="1627"/>
    <cellStyle name="Обычный 6 2 2 2 2 4 2 5" xfId="1628"/>
    <cellStyle name="Обычный 6 2 2 2 2 4 2 6" xfId="1624"/>
    <cellStyle name="Обычный 6 2 2 2 2 4 2 7" xfId="1103"/>
    <cellStyle name="Обычный 6 2 2 2 2 4 3" xfId="758"/>
    <cellStyle name="Обычный 6 2 2 2 2 4 3 2" xfId="1629"/>
    <cellStyle name="Обычный 6 2 2 2 2 4 4" xfId="416"/>
    <cellStyle name="Обычный 6 2 2 2 2 4 4 2" xfId="1630"/>
    <cellStyle name="Обычный 6 2 2 2 2 4 5" xfId="1631"/>
    <cellStyle name="Обычный 6 2 2 2 2 4 6" xfId="1632"/>
    <cellStyle name="Обычный 6 2 2 2 2 4 7" xfId="1623"/>
    <cellStyle name="Обычный 6 2 2 2 2 4 8" xfId="1102"/>
    <cellStyle name="Обычный 6 2 2 2 2 5" xfId="65"/>
    <cellStyle name="Обычный 6 2 2 2 2 5 2" xfId="760"/>
    <cellStyle name="Обычный 6 2 2 2 2 5 2 2" xfId="1634"/>
    <cellStyle name="Обычный 6 2 2 2 2 5 3" xfId="418"/>
    <cellStyle name="Обычный 6 2 2 2 2 5 3 2" xfId="1635"/>
    <cellStyle name="Обычный 6 2 2 2 2 5 4" xfId="1636"/>
    <cellStyle name="Обычный 6 2 2 2 2 5 5" xfId="1637"/>
    <cellStyle name="Обычный 6 2 2 2 2 5 6" xfId="1633"/>
    <cellStyle name="Обычный 6 2 2 2 2 5 7" xfId="1104"/>
    <cellStyle name="Обычный 6 2 2 2 2 6" xfId="749"/>
    <cellStyle name="Обычный 6 2 2 2 2 6 2" xfId="1638"/>
    <cellStyle name="Обычный 6 2 2 2 2 7" xfId="407"/>
    <cellStyle name="Обычный 6 2 2 2 2 7 2" xfId="1639"/>
    <cellStyle name="Обычный 6 2 2 2 2 8" xfId="1640"/>
    <cellStyle name="Обычный 6 2 2 2 2 9" xfId="1641"/>
    <cellStyle name="Обычный 6 2 2 2 3" xfId="66"/>
    <cellStyle name="Обычный 6 2 2 2 3 10" xfId="1105"/>
    <cellStyle name="Обычный 6 2 2 2 3 2" xfId="67"/>
    <cellStyle name="Обычный 6 2 2 2 3 2 2" xfId="68"/>
    <cellStyle name="Обычный 6 2 2 2 3 2 2 2" xfId="763"/>
    <cellStyle name="Обычный 6 2 2 2 3 2 2 2 2" xfId="1645"/>
    <cellStyle name="Обычный 6 2 2 2 3 2 2 3" xfId="421"/>
    <cellStyle name="Обычный 6 2 2 2 3 2 2 3 2" xfId="1646"/>
    <cellStyle name="Обычный 6 2 2 2 3 2 2 4" xfId="1647"/>
    <cellStyle name="Обычный 6 2 2 2 3 2 2 5" xfId="1648"/>
    <cellStyle name="Обычный 6 2 2 2 3 2 2 6" xfId="1644"/>
    <cellStyle name="Обычный 6 2 2 2 3 2 2 7" xfId="1107"/>
    <cellStyle name="Обычный 6 2 2 2 3 2 3" xfId="762"/>
    <cellStyle name="Обычный 6 2 2 2 3 2 3 2" xfId="1649"/>
    <cellStyle name="Обычный 6 2 2 2 3 2 4" xfId="420"/>
    <cellStyle name="Обычный 6 2 2 2 3 2 4 2" xfId="1650"/>
    <cellStyle name="Обычный 6 2 2 2 3 2 5" xfId="1651"/>
    <cellStyle name="Обычный 6 2 2 2 3 2 6" xfId="1652"/>
    <cellStyle name="Обычный 6 2 2 2 3 2 7" xfId="1643"/>
    <cellStyle name="Обычный 6 2 2 2 3 2 8" xfId="1106"/>
    <cellStyle name="Обычный 6 2 2 2 3 3" xfId="69"/>
    <cellStyle name="Обычный 6 2 2 2 3 3 2" xfId="70"/>
    <cellStyle name="Обычный 6 2 2 2 3 3 2 2" xfId="765"/>
    <cellStyle name="Обычный 6 2 2 2 3 3 2 2 2" xfId="1655"/>
    <cellStyle name="Обычный 6 2 2 2 3 3 2 3" xfId="423"/>
    <cellStyle name="Обычный 6 2 2 2 3 3 2 3 2" xfId="1656"/>
    <cellStyle name="Обычный 6 2 2 2 3 3 2 4" xfId="1657"/>
    <cellStyle name="Обычный 6 2 2 2 3 3 2 5" xfId="1658"/>
    <cellStyle name="Обычный 6 2 2 2 3 3 2 6" xfId="1654"/>
    <cellStyle name="Обычный 6 2 2 2 3 3 2 7" xfId="1109"/>
    <cellStyle name="Обычный 6 2 2 2 3 3 3" xfId="764"/>
    <cellStyle name="Обычный 6 2 2 2 3 3 3 2" xfId="1659"/>
    <cellStyle name="Обычный 6 2 2 2 3 3 4" xfId="422"/>
    <cellStyle name="Обычный 6 2 2 2 3 3 4 2" xfId="1660"/>
    <cellStyle name="Обычный 6 2 2 2 3 3 5" xfId="1661"/>
    <cellStyle name="Обычный 6 2 2 2 3 3 6" xfId="1662"/>
    <cellStyle name="Обычный 6 2 2 2 3 3 7" xfId="1653"/>
    <cellStyle name="Обычный 6 2 2 2 3 3 8" xfId="1108"/>
    <cellStyle name="Обычный 6 2 2 2 3 4" xfId="71"/>
    <cellStyle name="Обычный 6 2 2 2 3 4 2" xfId="766"/>
    <cellStyle name="Обычный 6 2 2 2 3 4 2 2" xfId="1664"/>
    <cellStyle name="Обычный 6 2 2 2 3 4 3" xfId="424"/>
    <cellStyle name="Обычный 6 2 2 2 3 4 3 2" xfId="1665"/>
    <cellStyle name="Обычный 6 2 2 2 3 4 4" xfId="1666"/>
    <cellStyle name="Обычный 6 2 2 2 3 4 5" xfId="1667"/>
    <cellStyle name="Обычный 6 2 2 2 3 4 6" xfId="1663"/>
    <cellStyle name="Обычный 6 2 2 2 3 4 7" xfId="1110"/>
    <cellStyle name="Обычный 6 2 2 2 3 5" xfId="761"/>
    <cellStyle name="Обычный 6 2 2 2 3 5 2" xfId="1668"/>
    <cellStyle name="Обычный 6 2 2 2 3 6" xfId="419"/>
    <cellStyle name="Обычный 6 2 2 2 3 6 2" xfId="1669"/>
    <cellStyle name="Обычный 6 2 2 2 3 7" xfId="1670"/>
    <cellStyle name="Обычный 6 2 2 2 3 8" xfId="1671"/>
    <cellStyle name="Обычный 6 2 2 2 3 9" xfId="1642"/>
    <cellStyle name="Обычный 6 2 2 2 4" xfId="72"/>
    <cellStyle name="Обычный 6 2 2 2 4 2" xfId="73"/>
    <cellStyle name="Обычный 6 2 2 2 4 2 2" xfId="768"/>
    <cellStyle name="Обычный 6 2 2 2 4 2 2 2" xfId="1674"/>
    <cellStyle name="Обычный 6 2 2 2 4 2 3" xfId="426"/>
    <cellStyle name="Обычный 6 2 2 2 4 2 3 2" xfId="1675"/>
    <cellStyle name="Обычный 6 2 2 2 4 2 4" xfId="1676"/>
    <cellStyle name="Обычный 6 2 2 2 4 2 5" xfId="1677"/>
    <cellStyle name="Обычный 6 2 2 2 4 2 6" xfId="1673"/>
    <cellStyle name="Обычный 6 2 2 2 4 2 7" xfId="1112"/>
    <cellStyle name="Обычный 6 2 2 2 4 3" xfId="767"/>
    <cellStyle name="Обычный 6 2 2 2 4 3 2" xfId="1678"/>
    <cellStyle name="Обычный 6 2 2 2 4 4" xfId="425"/>
    <cellStyle name="Обычный 6 2 2 2 4 4 2" xfId="1679"/>
    <cellStyle name="Обычный 6 2 2 2 4 5" xfId="1680"/>
    <cellStyle name="Обычный 6 2 2 2 4 6" xfId="1681"/>
    <cellStyle name="Обычный 6 2 2 2 4 7" xfId="1672"/>
    <cellStyle name="Обычный 6 2 2 2 4 8" xfId="1111"/>
    <cellStyle name="Обычный 6 2 2 2 5" xfId="74"/>
    <cellStyle name="Обычный 6 2 2 2 5 2" xfId="75"/>
    <cellStyle name="Обычный 6 2 2 2 5 2 2" xfId="770"/>
    <cellStyle name="Обычный 6 2 2 2 5 2 2 2" xfId="1684"/>
    <cellStyle name="Обычный 6 2 2 2 5 2 3" xfId="428"/>
    <cellStyle name="Обычный 6 2 2 2 5 2 3 2" xfId="1685"/>
    <cellStyle name="Обычный 6 2 2 2 5 2 4" xfId="1686"/>
    <cellStyle name="Обычный 6 2 2 2 5 2 5" xfId="1687"/>
    <cellStyle name="Обычный 6 2 2 2 5 2 6" xfId="1683"/>
    <cellStyle name="Обычный 6 2 2 2 5 2 7" xfId="1114"/>
    <cellStyle name="Обычный 6 2 2 2 5 3" xfId="769"/>
    <cellStyle name="Обычный 6 2 2 2 5 3 2" xfId="1688"/>
    <cellStyle name="Обычный 6 2 2 2 5 4" xfId="427"/>
    <cellStyle name="Обычный 6 2 2 2 5 4 2" xfId="1689"/>
    <cellStyle name="Обычный 6 2 2 2 5 5" xfId="1690"/>
    <cellStyle name="Обычный 6 2 2 2 5 6" xfId="1691"/>
    <cellStyle name="Обычный 6 2 2 2 5 7" xfId="1682"/>
    <cellStyle name="Обычный 6 2 2 2 5 8" xfId="1113"/>
    <cellStyle name="Обычный 6 2 2 2 6" xfId="76"/>
    <cellStyle name="Обычный 6 2 2 2 6 2" xfId="771"/>
    <cellStyle name="Обычный 6 2 2 2 6 2 2" xfId="1693"/>
    <cellStyle name="Обычный 6 2 2 2 6 3" xfId="429"/>
    <cellStyle name="Обычный 6 2 2 2 6 3 2" xfId="1694"/>
    <cellStyle name="Обычный 6 2 2 2 6 4" xfId="1695"/>
    <cellStyle name="Обычный 6 2 2 2 6 5" xfId="1696"/>
    <cellStyle name="Обычный 6 2 2 2 6 6" xfId="1692"/>
    <cellStyle name="Обычный 6 2 2 2 6 7" xfId="1115"/>
    <cellStyle name="Обычный 6 2 2 2 7" xfId="748"/>
    <cellStyle name="Обычный 6 2 2 2 7 2" xfId="1697"/>
    <cellStyle name="Обычный 6 2 2 2 8" xfId="406"/>
    <cellStyle name="Обычный 6 2 2 2 8 2" xfId="1698"/>
    <cellStyle name="Обычный 6 2 2 2 9" xfId="1699"/>
    <cellStyle name="Обычный 6 2 2 3" xfId="77"/>
    <cellStyle name="Обычный 6 2 2 3 10" xfId="1700"/>
    <cellStyle name="Обычный 6 2 2 3 11" xfId="1116"/>
    <cellStyle name="Обычный 6 2 2 3 2" xfId="78"/>
    <cellStyle name="Обычный 6 2 2 3 2 10" xfId="1117"/>
    <cellStyle name="Обычный 6 2 2 3 2 2" xfId="79"/>
    <cellStyle name="Обычный 6 2 2 3 2 2 2" xfId="80"/>
    <cellStyle name="Обычный 6 2 2 3 2 2 2 2" xfId="775"/>
    <cellStyle name="Обычный 6 2 2 3 2 2 2 2 2" xfId="1704"/>
    <cellStyle name="Обычный 6 2 2 3 2 2 2 3" xfId="433"/>
    <cellStyle name="Обычный 6 2 2 3 2 2 2 3 2" xfId="1705"/>
    <cellStyle name="Обычный 6 2 2 3 2 2 2 4" xfId="1706"/>
    <cellStyle name="Обычный 6 2 2 3 2 2 2 5" xfId="1707"/>
    <cellStyle name="Обычный 6 2 2 3 2 2 2 6" xfId="1703"/>
    <cellStyle name="Обычный 6 2 2 3 2 2 2 7" xfId="1119"/>
    <cellStyle name="Обычный 6 2 2 3 2 2 3" xfId="774"/>
    <cellStyle name="Обычный 6 2 2 3 2 2 3 2" xfId="1708"/>
    <cellStyle name="Обычный 6 2 2 3 2 2 4" xfId="432"/>
    <cellStyle name="Обычный 6 2 2 3 2 2 4 2" xfId="1709"/>
    <cellStyle name="Обычный 6 2 2 3 2 2 5" xfId="1710"/>
    <cellStyle name="Обычный 6 2 2 3 2 2 6" xfId="1711"/>
    <cellStyle name="Обычный 6 2 2 3 2 2 7" xfId="1702"/>
    <cellStyle name="Обычный 6 2 2 3 2 2 8" xfId="1118"/>
    <cellStyle name="Обычный 6 2 2 3 2 3" xfId="81"/>
    <cellStyle name="Обычный 6 2 2 3 2 3 2" xfId="82"/>
    <cellStyle name="Обычный 6 2 2 3 2 3 2 2" xfId="777"/>
    <cellStyle name="Обычный 6 2 2 3 2 3 2 2 2" xfId="1714"/>
    <cellStyle name="Обычный 6 2 2 3 2 3 2 3" xfId="435"/>
    <cellStyle name="Обычный 6 2 2 3 2 3 2 3 2" xfId="1715"/>
    <cellStyle name="Обычный 6 2 2 3 2 3 2 4" xfId="1716"/>
    <cellStyle name="Обычный 6 2 2 3 2 3 2 5" xfId="1717"/>
    <cellStyle name="Обычный 6 2 2 3 2 3 2 6" xfId="1713"/>
    <cellStyle name="Обычный 6 2 2 3 2 3 2 7" xfId="1121"/>
    <cellStyle name="Обычный 6 2 2 3 2 3 3" xfId="776"/>
    <cellStyle name="Обычный 6 2 2 3 2 3 3 2" xfId="1718"/>
    <cellStyle name="Обычный 6 2 2 3 2 3 4" xfId="434"/>
    <cellStyle name="Обычный 6 2 2 3 2 3 4 2" xfId="1719"/>
    <cellStyle name="Обычный 6 2 2 3 2 3 5" xfId="1720"/>
    <cellStyle name="Обычный 6 2 2 3 2 3 6" xfId="1721"/>
    <cellStyle name="Обычный 6 2 2 3 2 3 7" xfId="1712"/>
    <cellStyle name="Обычный 6 2 2 3 2 3 8" xfId="1120"/>
    <cellStyle name="Обычный 6 2 2 3 2 4" xfId="83"/>
    <cellStyle name="Обычный 6 2 2 3 2 4 2" xfId="778"/>
    <cellStyle name="Обычный 6 2 2 3 2 4 2 2" xfId="1723"/>
    <cellStyle name="Обычный 6 2 2 3 2 4 3" xfId="436"/>
    <cellStyle name="Обычный 6 2 2 3 2 4 3 2" xfId="1724"/>
    <cellStyle name="Обычный 6 2 2 3 2 4 4" xfId="1725"/>
    <cellStyle name="Обычный 6 2 2 3 2 4 5" xfId="1726"/>
    <cellStyle name="Обычный 6 2 2 3 2 4 6" xfId="1722"/>
    <cellStyle name="Обычный 6 2 2 3 2 4 7" xfId="1122"/>
    <cellStyle name="Обычный 6 2 2 3 2 5" xfId="773"/>
    <cellStyle name="Обычный 6 2 2 3 2 5 2" xfId="1727"/>
    <cellStyle name="Обычный 6 2 2 3 2 6" xfId="431"/>
    <cellStyle name="Обычный 6 2 2 3 2 6 2" xfId="1728"/>
    <cellStyle name="Обычный 6 2 2 3 2 7" xfId="1729"/>
    <cellStyle name="Обычный 6 2 2 3 2 8" xfId="1730"/>
    <cellStyle name="Обычный 6 2 2 3 2 9" xfId="1701"/>
    <cellStyle name="Обычный 6 2 2 3 3" xfId="84"/>
    <cellStyle name="Обычный 6 2 2 3 3 2" xfId="85"/>
    <cellStyle name="Обычный 6 2 2 3 3 2 2" xfId="780"/>
    <cellStyle name="Обычный 6 2 2 3 3 2 2 2" xfId="1733"/>
    <cellStyle name="Обычный 6 2 2 3 3 2 3" xfId="438"/>
    <cellStyle name="Обычный 6 2 2 3 3 2 3 2" xfId="1734"/>
    <cellStyle name="Обычный 6 2 2 3 3 2 4" xfId="1735"/>
    <cellStyle name="Обычный 6 2 2 3 3 2 5" xfId="1736"/>
    <cellStyle name="Обычный 6 2 2 3 3 2 6" xfId="1732"/>
    <cellStyle name="Обычный 6 2 2 3 3 2 7" xfId="1124"/>
    <cellStyle name="Обычный 6 2 2 3 3 3" xfId="779"/>
    <cellStyle name="Обычный 6 2 2 3 3 3 2" xfId="1737"/>
    <cellStyle name="Обычный 6 2 2 3 3 4" xfId="437"/>
    <cellStyle name="Обычный 6 2 2 3 3 4 2" xfId="1738"/>
    <cellStyle name="Обычный 6 2 2 3 3 5" xfId="1739"/>
    <cellStyle name="Обычный 6 2 2 3 3 6" xfId="1740"/>
    <cellStyle name="Обычный 6 2 2 3 3 7" xfId="1731"/>
    <cellStyle name="Обычный 6 2 2 3 3 8" xfId="1123"/>
    <cellStyle name="Обычный 6 2 2 3 4" xfId="86"/>
    <cellStyle name="Обычный 6 2 2 3 4 2" xfId="87"/>
    <cellStyle name="Обычный 6 2 2 3 4 2 2" xfId="782"/>
    <cellStyle name="Обычный 6 2 2 3 4 2 2 2" xfId="1743"/>
    <cellStyle name="Обычный 6 2 2 3 4 2 3" xfId="440"/>
    <cellStyle name="Обычный 6 2 2 3 4 2 3 2" xfId="1744"/>
    <cellStyle name="Обычный 6 2 2 3 4 2 4" xfId="1745"/>
    <cellStyle name="Обычный 6 2 2 3 4 2 5" xfId="1746"/>
    <cellStyle name="Обычный 6 2 2 3 4 2 6" xfId="1742"/>
    <cellStyle name="Обычный 6 2 2 3 4 2 7" xfId="1126"/>
    <cellStyle name="Обычный 6 2 2 3 4 3" xfId="781"/>
    <cellStyle name="Обычный 6 2 2 3 4 3 2" xfId="1747"/>
    <cellStyle name="Обычный 6 2 2 3 4 4" xfId="439"/>
    <cellStyle name="Обычный 6 2 2 3 4 4 2" xfId="1748"/>
    <cellStyle name="Обычный 6 2 2 3 4 5" xfId="1749"/>
    <cellStyle name="Обычный 6 2 2 3 4 6" xfId="1750"/>
    <cellStyle name="Обычный 6 2 2 3 4 7" xfId="1741"/>
    <cellStyle name="Обычный 6 2 2 3 4 8" xfId="1125"/>
    <cellStyle name="Обычный 6 2 2 3 5" xfId="88"/>
    <cellStyle name="Обычный 6 2 2 3 5 2" xfId="783"/>
    <cellStyle name="Обычный 6 2 2 3 5 2 2" xfId="1752"/>
    <cellStyle name="Обычный 6 2 2 3 5 3" xfId="441"/>
    <cellStyle name="Обычный 6 2 2 3 5 3 2" xfId="1753"/>
    <cellStyle name="Обычный 6 2 2 3 5 4" xfId="1754"/>
    <cellStyle name="Обычный 6 2 2 3 5 5" xfId="1755"/>
    <cellStyle name="Обычный 6 2 2 3 5 6" xfId="1751"/>
    <cellStyle name="Обычный 6 2 2 3 5 7" xfId="1127"/>
    <cellStyle name="Обычный 6 2 2 3 6" xfId="772"/>
    <cellStyle name="Обычный 6 2 2 3 6 2" xfId="1756"/>
    <cellStyle name="Обычный 6 2 2 3 7" xfId="430"/>
    <cellStyle name="Обычный 6 2 2 3 7 2" xfId="1757"/>
    <cellStyle name="Обычный 6 2 2 3 8" xfId="1758"/>
    <cellStyle name="Обычный 6 2 2 3 9" xfId="1759"/>
    <cellStyle name="Обычный 6 2 2 4" xfId="89"/>
    <cellStyle name="Обычный 6 2 2 4 10" xfId="1760"/>
    <cellStyle name="Обычный 6 2 2 4 11" xfId="1128"/>
    <cellStyle name="Обычный 6 2 2 4 2" xfId="90"/>
    <cellStyle name="Обычный 6 2 2 4 2 10" xfId="1129"/>
    <cellStyle name="Обычный 6 2 2 4 2 2" xfId="91"/>
    <cellStyle name="Обычный 6 2 2 4 2 2 2" xfId="92"/>
    <cellStyle name="Обычный 6 2 2 4 2 2 2 2" xfId="787"/>
    <cellStyle name="Обычный 6 2 2 4 2 2 2 2 2" xfId="1764"/>
    <cellStyle name="Обычный 6 2 2 4 2 2 2 3" xfId="445"/>
    <cellStyle name="Обычный 6 2 2 4 2 2 2 3 2" xfId="1765"/>
    <cellStyle name="Обычный 6 2 2 4 2 2 2 4" xfId="1766"/>
    <cellStyle name="Обычный 6 2 2 4 2 2 2 5" xfId="1767"/>
    <cellStyle name="Обычный 6 2 2 4 2 2 2 6" xfId="1763"/>
    <cellStyle name="Обычный 6 2 2 4 2 2 2 7" xfId="1131"/>
    <cellStyle name="Обычный 6 2 2 4 2 2 3" xfId="786"/>
    <cellStyle name="Обычный 6 2 2 4 2 2 3 2" xfId="1768"/>
    <cellStyle name="Обычный 6 2 2 4 2 2 4" xfId="444"/>
    <cellStyle name="Обычный 6 2 2 4 2 2 4 2" xfId="1769"/>
    <cellStyle name="Обычный 6 2 2 4 2 2 5" xfId="1770"/>
    <cellStyle name="Обычный 6 2 2 4 2 2 6" xfId="1771"/>
    <cellStyle name="Обычный 6 2 2 4 2 2 7" xfId="1762"/>
    <cellStyle name="Обычный 6 2 2 4 2 2 8" xfId="1130"/>
    <cellStyle name="Обычный 6 2 2 4 2 3" xfId="93"/>
    <cellStyle name="Обычный 6 2 2 4 2 3 2" xfId="94"/>
    <cellStyle name="Обычный 6 2 2 4 2 3 2 2" xfId="789"/>
    <cellStyle name="Обычный 6 2 2 4 2 3 2 2 2" xfId="1774"/>
    <cellStyle name="Обычный 6 2 2 4 2 3 2 3" xfId="447"/>
    <cellStyle name="Обычный 6 2 2 4 2 3 2 3 2" xfId="1775"/>
    <cellStyle name="Обычный 6 2 2 4 2 3 2 4" xfId="1776"/>
    <cellStyle name="Обычный 6 2 2 4 2 3 2 5" xfId="1777"/>
    <cellStyle name="Обычный 6 2 2 4 2 3 2 6" xfId="1773"/>
    <cellStyle name="Обычный 6 2 2 4 2 3 2 7" xfId="1133"/>
    <cellStyle name="Обычный 6 2 2 4 2 3 3" xfId="788"/>
    <cellStyle name="Обычный 6 2 2 4 2 3 3 2" xfId="1778"/>
    <cellStyle name="Обычный 6 2 2 4 2 3 4" xfId="446"/>
    <cellStyle name="Обычный 6 2 2 4 2 3 4 2" xfId="1779"/>
    <cellStyle name="Обычный 6 2 2 4 2 3 5" xfId="1780"/>
    <cellStyle name="Обычный 6 2 2 4 2 3 6" xfId="1781"/>
    <cellStyle name="Обычный 6 2 2 4 2 3 7" xfId="1772"/>
    <cellStyle name="Обычный 6 2 2 4 2 3 8" xfId="1132"/>
    <cellStyle name="Обычный 6 2 2 4 2 4" xfId="95"/>
    <cellStyle name="Обычный 6 2 2 4 2 4 2" xfId="790"/>
    <cellStyle name="Обычный 6 2 2 4 2 4 2 2" xfId="1783"/>
    <cellStyle name="Обычный 6 2 2 4 2 4 3" xfId="448"/>
    <cellStyle name="Обычный 6 2 2 4 2 4 3 2" xfId="1784"/>
    <cellStyle name="Обычный 6 2 2 4 2 4 4" xfId="1785"/>
    <cellStyle name="Обычный 6 2 2 4 2 4 5" xfId="1786"/>
    <cellStyle name="Обычный 6 2 2 4 2 4 6" xfId="1782"/>
    <cellStyle name="Обычный 6 2 2 4 2 4 7" xfId="1134"/>
    <cellStyle name="Обычный 6 2 2 4 2 5" xfId="785"/>
    <cellStyle name="Обычный 6 2 2 4 2 5 2" xfId="1787"/>
    <cellStyle name="Обычный 6 2 2 4 2 6" xfId="443"/>
    <cellStyle name="Обычный 6 2 2 4 2 6 2" xfId="1788"/>
    <cellStyle name="Обычный 6 2 2 4 2 7" xfId="1789"/>
    <cellStyle name="Обычный 6 2 2 4 2 8" xfId="1790"/>
    <cellStyle name="Обычный 6 2 2 4 2 9" xfId="1761"/>
    <cellStyle name="Обычный 6 2 2 4 3" xfId="96"/>
    <cellStyle name="Обычный 6 2 2 4 3 2" xfId="97"/>
    <cellStyle name="Обычный 6 2 2 4 3 2 2" xfId="792"/>
    <cellStyle name="Обычный 6 2 2 4 3 2 2 2" xfId="1793"/>
    <cellStyle name="Обычный 6 2 2 4 3 2 3" xfId="450"/>
    <cellStyle name="Обычный 6 2 2 4 3 2 3 2" xfId="1794"/>
    <cellStyle name="Обычный 6 2 2 4 3 2 4" xfId="1795"/>
    <cellStyle name="Обычный 6 2 2 4 3 2 5" xfId="1796"/>
    <cellStyle name="Обычный 6 2 2 4 3 2 6" xfId="1792"/>
    <cellStyle name="Обычный 6 2 2 4 3 2 7" xfId="1136"/>
    <cellStyle name="Обычный 6 2 2 4 3 3" xfId="791"/>
    <cellStyle name="Обычный 6 2 2 4 3 3 2" xfId="1797"/>
    <cellStyle name="Обычный 6 2 2 4 3 4" xfId="449"/>
    <cellStyle name="Обычный 6 2 2 4 3 4 2" xfId="1798"/>
    <cellStyle name="Обычный 6 2 2 4 3 5" xfId="1799"/>
    <cellStyle name="Обычный 6 2 2 4 3 6" xfId="1800"/>
    <cellStyle name="Обычный 6 2 2 4 3 7" xfId="1791"/>
    <cellStyle name="Обычный 6 2 2 4 3 8" xfId="1135"/>
    <cellStyle name="Обычный 6 2 2 4 4" xfId="98"/>
    <cellStyle name="Обычный 6 2 2 4 4 2" xfId="99"/>
    <cellStyle name="Обычный 6 2 2 4 4 2 2" xfId="794"/>
    <cellStyle name="Обычный 6 2 2 4 4 2 2 2" xfId="1803"/>
    <cellStyle name="Обычный 6 2 2 4 4 2 3" xfId="452"/>
    <cellStyle name="Обычный 6 2 2 4 4 2 3 2" xfId="1804"/>
    <cellStyle name="Обычный 6 2 2 4 4 2 4" xfId="1805"/>
    <cellStyle name="Обычный 6 2 2 4 4 2 5" xfId="1806"/>
    <cellStyle name="Обычный 6 2 2 4 4 2 6" xfId="1802"/>
    <cellStyle name="Обычный 6 2 2 4 4 2 7" xfId="1138"/>
    <cellStyle name="Обычный 6 2 2 4 4 3" xfId="793"/>
    <cellStyle name="Обычный 6 2 2 4 4 3 2" xfId="1807"/>
    <cellStyle name="Обычный 6 2 2 4 4 4" xfId="451"/>
    <cellStyle name="Обычный 6 2 2 4 4 4 2" xfId="1808"/>
    <cellStyle name="Обычный 6 2 2 4 4 5" xfId="1809"/>
    <cellStyle name="Обычный 6 2 2 4 4 6" xfId="1810"/>
    <cellStyle name="Обычный 6 2 2 4 4 7" xfId="1801"/>
    <cellStyle name="Обычный 6 2 2 4 4 8" xfId="1137"/>
    <cellStyle name="Обычный 6 2 2 4 5" xfId="100"/>
    <cellStyle name="Обычный 6 2 2 4 5 2" xfId="795"/>
    <cellStyle name="Обычный 6 2 2 4 5 2 2" xfId="1812"/>
    <cellStyle name="Обычный 6 2 2 4 5 3" xfId="453"/>
    <cellStyle name="Обычный 6 2 2 4 5 3 2" xfId="1813"/>
    <cellStyle name="Обычный 6 2 2 4 5 4" xfId="1814"/>
    <cellStyle name="Обычный 6 2 2 4 5 5" xfId="1815"/>
    <cellStyle name="Обычный 6 2 2 4 5 6" xfId="1811"/>
    <cellStyle name="Обычный 6 2 2 4 5 7" xfId="1139"/>
    <cellStyle name="Обычный 6 2 2 4 6" xfId="784"/>
    <cellStyle name="Обычный 6 2 2 4 6 2" xfId="1816"/>
    <cellStyle name="Обычный 6 2 2 4 7" xfId="442"/>
    <cellStyle name="Обычный 6 2 2 4 7 2" xfId="1817"/>
    <cellStyle name="Обычный 6 2 2 4 8" xfId="1818"/>
    <cellStyle name="Обычный 6 2 2 4 9" xfId="1819"/>
    <cellStyle name="Обычный 6 2 2 5" xfId="101"/>
    <cellStyle name="Обычный 6 2 2 5 10" xfId="1140"/>
    <cellStyle name="Обычный 6 2 2 5 2" xfId="102"/>
    <cellStyle name="Обычный 6 2 2 5 2 2" xfId="103"/>
    <cellStyle name="Обычный 6 2 2 5 2 2 2" xfId="798"/>
    <cellStyle name="Обычный 6 2 2 5 2 2 2 2" xfId="1823"/>
    <cellStyle name="Обычный 6 2 2 5 2 2 3" xfId="456"/>
    <cellStyle name="Обычный 6 2 2 5 2 2 3 2" xfId="1824"/>
    <cellStyle name="Обычный 6 2 2 5 2 2 4" xfId="1825"/>
    <cellStyle name="Обычный 6 2 2 5 2 2 5" xfId="1826"/>
    <cellStyle name="Обычный 6 2 2 5 2 2 6" xfId="1822"/>
    <cellStyle name="Обычный 6 2 2 5 2 2 7" xfId="1142"/>
    <cellStyle name="Обычный 6 2 2 5 2 3" xfId="797"/>
    <cellStyle name="Обычный 6 2 2 5 2 3 2" xfId="1827"/>
    <cellStyle name="Обычный 6 2 2 5 2 4" xfId="455"/>
    <cellStyle name="Обычный 6 2 2 5 2 4 2" xfId="1828"/>
    <cellStyle name="Обычный 6 2 2 5 2 5" xfId="1829"/>
    <cellStyle name="Обычный 6 2 2 5 2 6" xfId="1830"/>
    <cellStyle name="Обычный 6 2 2 5 2 7" xfId="1821"/>
    <cellStyle name="Обычный 6 2 2 5 2 8" xfId="1141"/>
    <cellStyle name="Обычный 6 2 2 5 3" xfId="104"/>
    <cellStyle name="Обычный 6 2 2 5 3 2" xfId="105"/>
    <cellStyle name="Обычный 6 2 2 5 3 2 2" xfId="800"/>
    <cellStyle name="Обычный 6 2 2 5 3 2 2 2" xfId="1833"/>
    <cellStyle name="Обычный 6 2 2 5 3 2 3" xfId="458"/>
    <cellStyle name="Обычный 6 2 2 5 3 2 3 2" xfId="1834"/>
    <cellStyle name="Обычный 6 2 2 5 3 2 4" xfId="1835"/>
    <cellStyle name="Обычный 6 2 2 5 3 2 5" xfId="1836"/>
    <cellStyle name="Обычный 6 2 2 5 3 2 6" xfId="1832"/>
    <cellStyle name="Обычный 6 2 2 5 3 2 7" xfId="1144"/>
    <cellStyle name="Обычный 6 2 2 5 3 3" xfId="799"/>
    <cellStyle name="Обычный 6 2 2 5 3 3 2" xfId="1837"/>
    <cellStyle name="Обычный 6 2 2 5 3 4" xfId="457"/>
    <cellStyle name="Обычный 6 2 2 5 3 4 2" xfId="1838"/>
    <cellStyle name="Обычный 6 2 2 5 3 5" xfId="1839"/>
    <cellStyle name="Обычный 6 2 2 5 3 6" xfId="1840"/>
    <cellStyle name="Обычный 6 2 2 5 3 7" xfId="1831"/>
    <cellStyle name="Обычный 6 2 2 5 3 8" xfId="1143"/>
    <cellStyle name="Обычный 6 2 2 5 4" xfId="106"/>
    <cellStyle name="Обычный 6 2 2 5 4 2" xfId="801"/>
    <cellStyle name="Обычный 6 2 2 5 4 2 2" xfId="1842"/>
    <cellStyle name="Обычный 6 2 2 5 4 3" xfId="459"/>
    <cellStyle name="Обычный 6 2 2 5 4 3 2" xfId="1843"/>
    <cellStyle name="Обычный 6 2 2 5 4 4" xfId="1844"/>
    <cellStyle name="Обычный 6 2 2 5 4 5" xfId="1845"/>
    <cellStyle name="Обычный 6 2 2 5 4 6" xfId="1841"/>
    <cellStyle name="Обычный 6 2 2 5 4 7" xfId="1145"/>
    <cellStyle name="Обычный 6 2 2 5 5" xfId="796"/>
    <cellStyle name="Обычный 6 2 2 5 5 2" xfId="1846"/>
    <cellStyle name="Обычный 6 2 2 5 6" xfId="454"/>
    <cellStyle name="Обычный 6 2 2 5 6 2" xfId="1847"/>
    <cellStyle name="Обычный 6 2 2 5 7" xfId="1848"/>
    <cellStyle name="Обычный 6 2 2 5 8" xfId="1849"/>
    <cellStyle name="Обычный 6 2 2 5 9" xfId="1820"/>
    <cellStyle name="Обычный 6 2 2 6" xfId="107"/>
    <cellStyle name="Обычный 6 2 2 6 2" xfId="108"/>
    <cellStyle name="Обычный 6 2 2 6 2 2" xfId="803"/>
    <cellStyle name="Обычный 6 2 2 6 2 2 2" xfId="1852"/>
    <cellStyle name="Обычный 6 2 2 6 2 3" xfId="461"/>
    <cellStyle name="Обычный 6 2 2 6 2 3 2" xfId="1853"/>
    <cellStyle name="Обычный 6 2 2 6 2 4" xfId="1854"/>
    <cellStyle name="Обычный 6 2 2 6 2 5" xfId="1855"/>
    <cellStyle name="Обычный 6 2 2 6 2 6" xfId="1851"/>
    <cellStyle name="Обычный 6 2 2 6 2 7" xfId="1147"/>
    <cellStyle name="Обычный 6 2 2 6 3" xfId="802"/>
    <cellStyle name="Обычный 6 2 2 6 3 2" xfId="1856"/>
    <cellStyle name="Обычный 6 2 2 6 4" xfId="460"/>
    <cellStyle name="Обычный 6 2 2 6 4 2" xfId="1857"/>
    <cellStyle name="Обычный 6 2 2 6 5" xfId="1858"/>
    <cellStyle name="Обычный 6 2 2 6 6" xfId="1859"/>
    <cellStyle name="Обычный 6 2 2 6 7" xfId="1850"/>
    <cellStyle name="Обычный 6 2 2 6 8" xfId="1146"/>
    <cellStyle name="Обычный 6 2 2 7" xfId="109"/>
    <cellStyle name="Обычный 6 2 2 7 2" xfId="110"/>
    <cellStyle name="Обычный 6 2 2 7 2 2" xfId="805"/>
    <cellStyle name="Обычный 6 2 2 7 2 2 2" xfId="1862"/>
    <cellStyle name="Обычный 6 2 2 7 2 3" xfId="463"/>
    <cellStyle name="Обычный 6 2 2 7 2 3 2" xfId="1863"/>
    <cellStyle name="Обычный 6 2 2 7 2 4" xfId="1864"/>
    <cellStyle name="Обычный 6 2 2 7 2 5" xfId="1865"/>
    <cellStyle name="Обычный 6 2 2 7 2 6" xfId="1861"/>
    <cellStyle name="Обычный 6 2 2 7 2 7" xfId="1149"/>
    <cellStyle name="Обычный 6 2 2 7 3" xfId="804"/>
    <cellStyle name="Обычный 6 2 2 7 3 2" xfId="1866"/>
    <cellStyle name="Обычный 6 2 2 7 4" xfId="462"/>
    <cellStyle name="Обычный 6 2 2 7 4 2" xfId="1867"/>
    <cellStyle name="Обычный 6 2 2 7 5" xfId="1868"/>
    <cellStyle name="Обычный 6 2 2 7 6" xfId="1869"/>
    <cellStyle name="Обычный 6 2 2 7 7" xfId="1860"/>
    <cellStyle name="Обычный 6 2 2 7 8" xfId="1148"/>
    <cellStyle name="Обычный 6 2 2 8" xfId="111"/>
    <cellStyle name="Обычный 6 2 2 8 2" xfId="112"/>
    <cellStyle name="Обычный 6 2 2 8 2 2" xfId="807"/>
    <cellStyle name="Обычный 6 2 2 8 2 2 2" xfId="1872"/>
    <cellStyle name="Обычный 6 2 2 8 2 3" xfId="465"/>
    <cellStyle name="Обычный 6 2 2 8 2 3 2" xfId="1873"/>
    <cellStyle name="Обычный 6 2 2 8 2 4" xfId="1874"/>
    <cellStyle name="Обычный 6 2 2 8 2 5" xfId="1875"/>
    <cellStyle name="Обычный 6 2 2 8 2 6" xfId="1871"/>
    <cellStyle name="Обычный 6 2 2 8 2 7" xfId="1151"/>
    <cellStyle name="Обычный 6 2 2 8 3" xfId="806"/>
    <cellStyle name="Обычный 6 2 2 8 3 2" xfId="1876"/>
    <cellStyle name="Обычный 6 2 2 8 4" xfId="464"/>
    <cellStyle name="Обычный 6 2 2 8 4 2" xfId="1877"/>
    <cellStyle name="Обычный 6 2 2 8 5" xfId="1878"/>
    <cellStyle name="Обычный 6 2 2 8 6" xfId="1879"/>
    <cellStyle name="Обычный 6 2 2 8 7" xfId="1870"/>
    <cellStyle name="Обычный 6 2 2 8 8" xfId="1150"/>
    <cellStyle name="Обычный 6 2 2 9" xfId="113"/>
    <cellStyle name="Обычный 6 2 2 9 2" xfId="808"/>
    <cellStyle name="Обычный 6 2 2 9 2 2" xfId="1881"/>
    <cellStyle name="Обычный 6 2 2 9 3" xfId="466"/>
    <cellStyle name="Обычный 6 2 2 9 3 2" xfId="1882"/>
    <cellStyle name="Обычный 6 2 2 9 4" xfId="1883"/>
    <cellStyle name="Обычный 6 2 2 9 5" xfId="1884"/>
    <cellStyle name="Обычный 6 2 2 9 6" xfId="1880"/>
    <cellStyle name="Обычный 6 2 2 9 7" xfId="1152"/>
    <cellStyle name="Обычный 6 2 3" xfId="114"/>
    <cellStyle name="Обычный 6 2 3 10" xfId="809"/>
    <cellStyle name="Обычный 6 2 3 10 2" xfId="1886"/>
    <cellStyle name="Обычный 6 2 3 11" xfId="467"/>
    <cellStyle name="Обычный 6 2 3 11 2" xfId="1887"/>
    <cellStyle name="Обычный 6 2 3 12" xfId="1888"/>
    <cellStyle name="Обычный 6 2 3 13" xfId="1889"/>
    <cellStyle name="Обычный 6 2 3 14" xfId="1885"/>
    <cellStyle name="Обычный 6 2 3 15" xfId="1153"/>
    <cellStyle name="Обычный 6 2 3 2" xfId="115"/>
    <cellStyle name="Обычный 6 2 3 2 10" xfId="1891"/>
    <cellStyle name="Обычный 6 2 3 2 11" xfId="1890"/>
    <cellStyle name="Обычный 6 2 3 2 12" xfId="1154"/>
    <cellStyle name="Обычный 6 2 3 2 2" xfId="116"/>
    <cellStyle name="Обычный 6 2 3 2 2 10" xfId="1892"/>
    <cellStyle name="Обычный 6 2 3 2 2 11" xfId="1155"/>
    <cellStyle name="Обычный 6 2 3 2 2 2" xfId="117"/>
    <cellStyle name="Обычный 6 2 3 2 2 2 10" xfId="1156"/>
    <cellStyle name="Обычный 6 2 3 2 2 2 2" xfId="118"/>
    <cellStyle name="Обычный 6 2 3 2 2 2 2 2" xfId="119"/>
    <cellStyle name="Обычный 6 2 3 2 2 2 2 2 2" xfId="814"/>
    <cellStyle name="Обычный 6 2 3 2 2 2 2 2 2 2" xfId="1896"/>
    <cellStyle name="Обычный 6 2 3 2 2 2 2 2 3" xfId="472"/>
    <cellStyle name="Обычный 6 2 3 2 2 2 2 2 3 2" xfId="1897"/>
    <cellStyle name="Обычный 6 2 3 2 2 2 2 2 4" xfId="1898"/>
    <cellStyle name="Обычный 6 2 3 2 2 2 2 2 5" xfId="1899"/>
    <cellStyle name="Обычный 6 2 3 2 2 2 2 2 6" xfId="1895"/>
    <cellStyle name="Обычный 6 2 3 2 2 2 2 2 7" xfId="1158"/>
    <cellStyle name="Обычный 6 2 3 2 2 2 2 3" xfId="813"/>
    <cellStyle name="Обычный 6 2 3 2 2 2 2 3 2" xfId="1900"/>
    <cellStyle name="Обычный 6 2 3 2 2 2 2 4" xfId="471"/>
    <cellStyle name="Обычный 6 2 3 2 2 2 2 4 2" xfId="1901"/>
    <cellStyle name="Обычный 6 2 3 2 2 2 2 5" xfId="1902"/>
    <cellStyle name="Обычный 6 2 3 2 2 2 2 6" xfId="1903"/>
    <cellStyle name="Обычный 6 2 3 2 2 2 2 7" xfId="1894"/>
    <cellStyle name="Обычный 6 2 3 2 2 2 2 8" xfId="1157"/>
    <cellStyle name="Обычный 6 2 3 2 2 2 3" xfId="120"/>
    <cellStyle name="Обычный 6 2 3 2 2 2 3 2" xfId="121"/>
    <cellStyle name="Обычный 6 2 3 2 2 2 3 2 2" xfId="816"/>
    <cellStyle name="Обычный 6 2 3 2 2 2 3 2 2 2" xfId="1906"/>
    <cellStyle name="Обычный 6 2 3 2 2 2 3 2 3" xfId="474"/>
    <cellStyle name="Обычный 6 2 3 2 2 2 3 2 3 2" xfId="1907"/>
    <cellStyle name="Обычный 6 2 3 2 2 2 3 2 4" xfId="1908"/>
    <cellStyle name="Обычный 6 2 3 2 2 2 3 2 5" xfId="1909"/>
    <cellStyle name="Обычный 6 2 3 2 2 2 3 2 6" xfId="1905"/>
    <cellStyle name="Обычный 6 2 3 2 2 2 3 2 7" xfId="1160"/>
    <cellStyle name="Обычный 6 2 3 2 2 2 3 3" xfId="815"/>
    <cellStyle name="Обычный 6 2 3 2 2 2 3 3 2" xfId="1910"/>
    <cellStyle name="Обычный 6 2 3 2 2 2 3 4" xfId="473"/>
    <cellStyle name="Обычный 6 2 3 2 2 2 3 4 2" xfId="1911"/>
    <cellStyle name="Обычный 6 2 3 2 2 2 3 5" xfId="1912"/>
    <cellStyle name="Обычный 6 2 3 2 2 2 3 6" xfId="1913"/>
    <cellStyle name="Обычный 6 2 3 2 2 2 3 7" xfId="1904"/>
    <cellStyle name="Обычный 6 2 3 2 2 2 3 8" xfId="1159"/>
    <cellStyle name="Обычный 6 2 3 2 2 2 4" xfId="122"/>
    <cellStyle name="Обычный 6 2 3 2 2 2 4 2" xfId="817"/>
    <cellStyle name="Обычный 6 2 3 2 2 2 4 2 2" xfId="1915"/>
    <cellStyle name="Обычный 6 2 3 2 2 2 4 3" xfId="475"/>
    <cellStyle name="Обычный 6 2 3 2 2 2 4 3 2" xfId="1916"/>
    <cellStyle name="Обычный 6 2 3 2 2 2 4 4" xfId="1917"/>
    <cellStyle name="Обычный 6 2 3 2 2 2 4 5" xfId="1918"/>
    <cellStyle name="Обычный 6 2 3 2 2 2 4 6" xfId="1914"/>
    <cellStyle name="Обычный 6 2 3 2 2 2 4 7" xfId="1161"/>
    <cellStyle name="Обычный 6 2 3 2 2 2 5" xfId="812"/>
    <cellStyle name="Обычный 6 2 3 2 2 2 5 2" xfId="1919"/>
    <cellStyle name="Обычный 6 2 3 2 2 2 6" xfId="470"/>
    <cellStyle name="Обычный 6 2 3 2 2 2 6 2" xfId="1920"/>
    <cellStyle name="Обычный 6 2 3 2 2 2 7" xfId="1921"/>
    <cellStyle name="Обычный 6 2 3 2 2 2 8" xfId="1922"/>
    <cellStyle name="Обычный 6 2 3 2 2 2 9" xfId="1893"/>
    <cellStyle name="Обычный 6 2 3 2 2 3" xfId="123"/>
    <cellStyle name="Обычный 6 2 3 2 2 3 2" xfId="124"/>
    <cellStyle name="Обычный 6 2 3 2 2 3 2 2" xfId="819"/>
    <cellStyle name="Обычный 6 2 3 2 2 3 2 2 2" xfId="1925"/>
    <cellStyle name="Обычный 6 2 3 2 2 3 2 3" xfId="477"/>
    <cellStyle name="Обычный 6 2 3 2 2 3 2 3 2" xfId="1926"/>
    <cellStyle name="Обычный 6 2 3 2 2 3 2 4" xfId="1927"/>
    <cellStyle name="Обычный 6 2 3 2 2 3 2 5" xfId="1928"/>
    <cellStyle name="Обычный 6 2 3 2 2 3 2 6" xfId="1924"/>
    <cellStyle name="Обычный 6 2 3 2 2 3 2 7" xfId="1163"/>
    <cellStyle name="Обычный 6 2 3 2 2 3 3" xfId="818"/>
    <cellStyle name="Обычный 6 2 3 2 2 3 3 2" xfId="1929"/>
    <cellStyle name="Обычный 6 2 3 2 2 3 4" xfId="476"/>
    <cellStyle name="Обычный 6 2 3 2 2 3 4 2" xfId="1930"/>
    <cellStyle name="Обычный 6 2 3 2 2 3 5" xfId="1931"/>
    <cellStyle name="Обычный 6 2 3 2 2 3 6" xfId="1932"/>
    <cellStyle name="Обычный 6 2 3 2 2 3 7" xfId="1923"/>
    <cellStyle name="Обычный 6 2 3 2 2 3 8" xfId="1162"/>
    <cellStyle name="Обычный 6 2 3 2 2 4" xfId="125"/>
    <cellStyle name="Обычный 6 2 3 2 2 4 2" xfId="126"/>
    <cellStyle name="Обычный 6 2 3 2 2 4 2 2" xfId="821"/>
    <cellStyle name="Обычный 6 2 3 2 2 4 2 2 2" xfId="1935"/>
    <cellStyle name="Обычный 6 2 3 2 2 4 2 3" xfId="479"/>
    <cellStyle name="Обычный 6 2 3 2 2 4 2 3 2" xfId="1936"/>
    <cellStyle name="Обычный 6 2 3 2 2 4 2 4" xfId="1937"/>
    <cellStyle name="Обычный 6 2 3 2 2 4 2 5" xfId="1938"/>
    <cellStyle name="Обычный 6 2 3 2 2 4 2 6" xfId="1934"/>
    <cellStyle name="Обычный 6 2 3 2 2 4 2 7" xfId="1165"/>
    <cellStyle name="Обычный 6 2 3 2 2 4 3" xfId="820"/>
    <cellStyle name="Обычный 6 2 3 2 2 4 3 2" xfId="1939"/>
    <cellStyle name="Обычный 6 2 3 2 2 4 4" xfId="478"/>
    <cellStyle name="Обычный 6 2 3 2 2 4 4 2" xfId="1940"/>
    <cellStyle name="Обычный 6 2 3 2 2 4 5" xfId="1941"/>
    <cellStyle name="Обычный 6 2 3 2 2 4 6" xfId="1942"/>
    <cellStyle name="Обычный 6 2 3 2 2 4 7" xfId="1933"/>
    <cellStyle name="Обычный 6 2 3 2 2 4 8" xfId="1164"/>
    <cellStyle name="Обычный 6 2 3 2 2 5" xfId="127"/>
    <cellStyle name="Обычный 6 2 3 2 2 5 2" xfId="822"/>
    <cellStyle name="Обычный 6 2 3 2 2 5 2 2" xfId="1944"/>
    <cellStyle name="Обычный 6 2 3 2 2 5 3" xfId="480"/>
    <cellStyle name="Обычный 6 2 3 2 2 5 3 2" xfId="1945"/>
    <cellStyle name="Обычный 6 2 3 2 2 5 4" xfId="1946"/>
    <cellStyle name="Обычный 6 2 3 2 2 5 5" xfId="1947"/>
    <cellStyle name="Обычный 6 2 3 2 2 5 6" xfId="1943"/>
    <cellStyle name="Обычный 6 2 3 2 2 5 7" xfId="1166"/>
    <cellStyle name="Обычный 6 2 3 2 2 6" xfId="811"/>
    <cellStyle name="Обычный 6 2 3 2 2 6 2" xfId="1948"/>
    <cellStyle name="Обычный 6 2 3 2 2 7" xfId="469"/>
    <cellStyle name="Обычный 6 2 3 2 2 7 2" xfId="1949"/>
    <cellStyle name="Обычный 6 2 3 2 2 8" xfId="1950"/>
    <cellStyle name="Обычный 6 2 3 2 2 9" xfId="1951"/>
    <cellStyle name="Обычный 6 2 3 2 3" xfId="128"/>
    <cellStyle name="Обычный 6 2 3 2 3 10" xfId="1167"/>
    <cellStyle name="Обычный 6 2 3 2 3 2" xfId="129"/>
    <cellStyle name="Обычный 6 2 3 2 3 2 2" xfId="130"/>
    <cellStyle name="Обычный 6 2 3 2 3 2 2 2" xfId="825"/>
    <cellStyle name="Обычный 6 2 3 2 3 2 2 2 2" xfId="1955"/>
    <cellStyle name="Обычный 6 2 3 2 3 2 2 3" xfId="483"/>
    <cellStyle name="Обычный 6 2 3 2 3 2 2 3 2" xfId="1956"/>
    <cellStyle name="Обычный 6 2 3 2 3 2 2 4" xfId="1957"/>
    <cellStyle name="Обычный 6 2 3 2 3 2 2 5" xfId="1958"/>
    <cellStyle name="Обычный 6 2 3 2 3 2 2 6" xfId="1954"/>
    <cellStyle name="Обычный 6 2 3 2 3 2 2 7" xfId="1169"/>
    <cellStyle name="Обычный 6 2 3 2 3 2 3" xfId="824"/>
    <cellStyle name="Обычный 6 2 3 2 3 2 3 2" xfId="1959"/>
    <cellStyle name="Обычный 6 2 3 2 3 2 4" xfId="482"/>
    <cellStyle name="Обычный 6 2 3 2 3 2 4 2" xfId="1960"/>
    <cellStyle name="Обычный 6 2 3 2 3 2 5" xfId="1961"/>
    <cellStyle name="Обычный 6 2 3 2 3 2 6" xfId="1962"/>
    <cellStyle name="Обычный 6 2 3 2 3 2 7" xfId="1953"/>
    <cellStyle name="Обычный 6 2 3 2 3 2 8" xfId="1168"/>
    <cellStyle name="Обычный 6 2 3 2 3 3" xfId="131"/>
    <cellStyle name="Обычный 6 2 3 2 3 3 2" xfId="132"/>
    <cellStyle name="Обычный 6 2 3 2 3 3 2 2" xfId="827"/>
    <cellStyle name="Обычный 6 2 3 2 3 3 2 2 2" xfId="1965"/>
    <cellStyle name="Обычный 6 2 3 2 3 3 2 3" xfId="485"/>
    <cellStyle name="Обычный 6 2 3 2 3 3 2 3 2" xfId="1966"/>
    <cellStyle name="Обычный 6 2 3 2 3 3 2 4" xfId="1967"/>
    <cellStyle name="Обычный 6 2 3 2 3 3 2 5" xfId="1968"/>
    <cellStyle name="Обычный 6 2 3 2 3 3 2 6" xfId="1964"/>
    <cellStyle name="Обычный 6 2 3 2 3 3 2 7" xfId="1171"/>
    <cellStyle name="Обычный 6 2 3 2 3 3 3" xfId="826"/>
    <cellStyle name="Обычный 6 2 3 2 3 3 3 2" xfId="1969"/>
    <cellStyle name="Обычный 6 2 3 2 3 3 4" xfId="484"/>
    <cellStyle name="Обычный 6 2 3 2 3 3 4 2" xfId="1970"/>
    <cellStyle name="Обычный 6 2 3 2 3 3 5" xfId="1971"/>
    <cellStyle name="Обычный 6 2 3 2 3 3 6" xfId="1972"/>
    <cellStyle name="Обычный 6 2 3 2 3 3 7" xfId="1963"/>
    <cellStyle name="Обычный 6 2 3 2 3 3 8" xfId="1170"/>
    <cellStyle name="Обычный 6 2 3 2 3 4" xfId="133"/>
    <cellStyle name="Обычный 6 2 3 2 3 4 2" xfId="828"/>
    <cellStyle name="Обычный 6 2 3 2 3 4 2 2" xfId="1974"/>
    <cellStyle name="Обычный 6 2 3 2 3 4 3" xfId="486"/>
    <cellStyle name="Обычный 6 2 3 2 3 4 3 2" xfId="1975"/>
    <cellStyle name="Обычный 6 2 3 2 3 4 4" xfId="1976"/>
    <cellStyle name="Обычный 6 2 3 2 3 4 5" xfId="1977"/>
    <cellStyle name="Обычный 6 2 3 2 3 4 6" xfId="1973"/>
    <cellStyle name="Обычный 6 2 3 2 3 4 7" xfId="1172"/>
    <cellStyle name="Обычный 6 2 3 2 3 5" xfId="823"/>
    <cellStyle name="Обычный 6 2 3 2 3 5 2" xfId="1978"/>
    <cellStyle name="Обычный 6 2 3 2 3 6" xfId="481"/>
    <cellStyle name="Обычный 6 2 3 2 3 6 2" xfId="1979"/>
    <cellStyle name="Обычный 6 2 3 2 3 7" xfId="1980"/>
    <cellStyle name="Обычный 6 2 3 2 3 8" xfId="1981"/>
    <cellStyle name="Обычный 6 2 3 2 3 9" xfId="1952"/>
    <cellStyle name="Обычный 6 2 3 2 4" xfId="134"/>
    <cellStyle name="Обычный 6 2 3 2 4 2" xfId="135"/>
    <cellStyle name="Обычный 6 2 3 2 4 2 2" xfId="830"/>
    <cellStyle name="Обычный 6 2 3 2 4 2 2 2" xfId="1984"/>
    <cellStyle name="Обычный 6 2 3 2 4 2 3" xfId="488"/>
    <cellStyle name="Обычный 6 2 3 2 4 2 3 2" xfId="1985"/>
    <cellStyle name="Обычный 6 2 3 2 4 2 4" xfId="1986"/>
    <cellStyle name="Обычный 6 2 3 2 4 2 5" xfId="1987"/>
    <cellStyle name="Обычный 6 2 3 2 4 2 6" xfId="1983"/>
    <cellStyle name="Обычный 6 2 3 2 4 2 7" xfId="1174"/>
    <cellStyle name="Обычный 6 2 3 2 4 3" xfId="829"/>
    <cellStyle name="Обычный 6 2 3 2 4 3 2" xfId="1988"/>
    <cellStyle name="Обычный 6 2 3 2 4 4" xfId="487"/>
    <cellStyle name="Обычный 6 2 3 2 4 4 2" xfId="1989"/>
    <cellStyle name="Обычный 6 2 3 2 4 5" xfId="1990"/>
    <cellStyle name="Обычный 6 2 3 2 4 6" xfId="1991"/>
    <cellStyle name="Обычный 6 2 3 2 4 7" xfId="1982"/>
    <cellStyle name="Обычный 6 2 3 2 4 8" xfId="1173"/>
    <cellStyle name="Обычный 6 2 3 2 5" xfId="136"/>
    <cellStyle name="Обычный 6 2 3 2 5 2" xfId="137"/>
    <cellStyle name="Обычный 6 2 3 2 5 2 2" xfId="832"/>
    <cellStyle name="Обычный 6 2 3 2 5 2 2 2" xfId="1994"/>
    <cellStyle name="Обычный 6 2 3 2 5 2 3" xfId="490"/>
    <cellStyle name="Обычный 6 2 3 2 5 2 3 2" xfId="1995"/>
    <cellStyle name="Обычный 6 2 3 2 5 2 4" xfId="1996"/>
    <cellStyle name="Обычный 6 2 3 2 5 2 5" xfId="1997"/>
    <cellStyle name="Обычный 6 2 3 2 5 2 6" xfId="1993"/>
    <cellStyle name="Обычный 6 2 3 2 5 2 7" xfId="1176"/>
    <cellStyle name="Обычный 6 2 3 2 5 3" xfId="831"/>
    <cellStyle name="Обычный 6 2 3 2 5 3 2" xfId="1998"/>
    <cellStyle name="Обычный 6 2 3 2 5 4" xfId="489"/>
    <cellStyle name="Обычный 6 2 3 2 5 4 2" xfId="1999"/>
    <cellStyle name="Обычный 6 2 3 2 5 5" xfId="2000"/>
    <cellStyle name="Обычный 6 2 3 2 5 6" xfId="2001"/>
    <cellStyle name="Обычный 6 2 3 2 5 7" xfId="1992"/>
    <cellStyle name="Обычный 6 2 3 2 5 8" xfId="1175"/>
    <cellStyle name="Обычный 6 2 3 2 6" xfId="138"/>
    <cellStyle name="Обычный 6 2 3 2 6 2" xfId="833"/>
    <cellStyle name="Обычный 6 2 3 2 6 2 2" xfId="2003"/>
    <cellStyle name="Обычный 6 2 3 2 6 3" xfId="491"/>
    <cellStyle name="Обычный 6 2 3 2 6 3 2" xfId="2004"/>
    <cellStyle name="Обычный 6 2 3 2 6 4" xfId="2005"/>
    <cellStyle name="Обычный 6 2 3 2 6 5" xfId="2006"/>
    <cellStyle name="Обычный 6 2 3 2 6 6" xfId="2002"/>
    <cellStyle name="Обычный 6 2 3 2 6 7" xfId="1177"/>
    <cellStyle name="Обычный 6 2 3 2 7" xfId="810"/>
    <cellStyle name="Обычный 6 2 3 2 7 2" xfId="2007"/>
    <cellStyle name="Обычный 6 2 3 2 8" xfId="468"/>
    <cellStyle name="Обычный 6 2 3 2 8 2" xfId="2008"/>
    <cellStyle name="Обычный 6 2 3 2 9" xfId="2009"/>
    <cellStyle name="Обычный 6 2 3 3" xfId="139"/>
    <cellStyle name="Обычный 6 2 3 3 10" xfId="2010"/>
    <cellStyle name="Обычный 6 2 3 3 11" xfId="1178"/>
    <cellStyle name="Обычный 6 2 3 3 2" xfId="140"/>
    <cellStyle name="Обычный 6 2 3 3 2 10" xfId="1179"/>
    <cellStyle name="Обычный 6 2 3 3 2 2" xfId="141"/>
    <cellStyle name="Обычный 6 2 3 3 2 2 2" xfId="142"/>
    <cellStyle name="Обычный 6 2 3 3 2 2 2 2" xfId="837"/>
    <cellStyle name="Обычный 6 2 3 3 2 2 2 2 2" xfId="2014"/>
    <cellStyle name="Обычный 6 2 3 3 2 2 2 3" xfId="495"/>
    <cellStyle name="Обычный 6 2 3 3 2 2 2 3 2" xfId="2015"/>
    <cellStyle name="Обычный 6 2 3 3 2 2 2 4" xfId="2016"/>
    <cellStyle name="Обычный 6 2 3 3 2 2 2 5" xfId="2017"/>
    <cellStyle name="Обычный 6 2 3 3 2 2 2 6" xfId="2013"/>
    <cellStyle name="Обычный 6 2 3 3 2 2 2 7" xfId="1181"/>
    <cellStyle name="Обычный 6 2 3 3 2 2 3" xfId="836"/>
    <cellStyle name="Обычный 6 2 3 3 2 2 3 2" xfId="2018"/>
    <cellStyle name="Обычный 6 2 3 3 2 2 4" xfId="494"/>
    <cellStyle name="Обычный 6 2 3 3 2 2 4 2" xfId="2019"/>
    <cellStyle name="Обычный 6 2 3 3 2 2 5" xfId="2020"/>
    <cellStyle name="Обычный 6 2 3 3 2 2 6" xfId="2021"/>
    <cellStyle name="Обычный 6 2 3 3 2 2 7" xfId="2012"/>
    <cellStyle name="Обычный 6 2 3 3 2 2 8" xfId="1180"/>
    <cellStyle name="Обычный 6 2 3 3 2 3" xfId="143"/>
    <cellStyle name="Обычный 6 2 3 3 2 3 2" xfId="144"/>
    <cellStyle name="Обычный 6 2 3 3 2 3 2 2" xfId="839"/>
    <cellStyle name="Обычный 6 2 3 3 2 3 2 2 2" xfId="2024"/>
    <cellStyle name="Обычный 6 2 3 3 2 3 2 3" xfId="497"/>
    <cellStyle name="Обычный 6 2 3 3 2 3 2 3 2" xfId="2025"/>
    <cellStyle name="Обычный 6 2 3 3 2 3 2 4" xfId="2026"/>
    <cellStyle name="Обычный 6 2 3 3 2 3 2 5" xfId="2027"/>
    <cellStyle name="Обычный 6 2 3 3 2 3 2 6" xfId="2023"/>
    <cellStyle name="Обычный 6 2 3 3 2 3 2 7" xfId="1183"/>
    <cellStyle name="Обычный 6 2 3 3 2 3 3" xfId="838"/>
    <cellStyle name="Обычный 6 2 3 3 2 3 3 2" xfId="2028"/>
    <cellStyle name="Обычный 6 2 3 3 2 3 4" xfId="496"/>
    <cellStyle name="Обычный 6 2 3 3 2 3 4 2" xfId="2029"/>
    <cellStyle name="Обычный 6 2 3 3 2 3 5" xfId="2030"/>
    <cellStyle name="Обычный 6 2 3 3 2 3 6" xfId="2031"/>
    <cellStyle name="Обычный 6 2 3 3 2 3 7" xfId="2022"/>
    <cellStyle name="Обычный 6 2 3 3 2 3 8" xfId="1182"/>
    <cellStyle name="Обычный 6 2 3 3 2 4" xfId="145"/>
    <cellStyle name="Обычный 6 2 3 3 2 4 2" xfId="840"/>
    <cellStyle name="Обычный 6 2 3 3 2 4 2 2" xfId="2033"/>
    <cellStyle name="Обычный 6 2 3 3 2 4 3" xfId="498"/>
    <cellStyle name="Обычный 6 2 3 3 2 4 3 2" xfId="2034"/>
    <cellStyle name="Обычный 6 2 3 3 2 4 4" xfId="2035"/>
    <cellStyle name="Обычный 6 2 3 3 2 4 5" xfId="2036"/>
    <cellStyle name="Обычный 6 2 3 3 2 4 6" xfId="2032"/>
    <cellStyle name="Обычный 6 2 3 3 2 4 7" xfId="1184"/>
    <cellStyle name="Обычный 6 2 3 3 2 5" xfId="835"/>
    <cellStyle name="Обычный 6 2 3 3 2 5 2" xfId="2037"/>
    <cellStyle name="Обычный 6 2 3 3 2 6" xfId="493"/>
    <cellStyle name="Обычный 6 2 3 3 2 6 2" xfId="2038"/>
    <cellStyle name="Обычный 6 2 3 3 2 7" xfId="2039"/>
    <cellStyle name="Обычный 6 2 3 3 2 8" xfId="2040"/>
    <cellStyle name="Обычный 6 2 3 3 2 9" xfId="2011"/>
    <cellStyle name="Обычный 6 2 3 3 3" xfId="146"/>
    <cellStyle name="Обычный 6 2 3 3 3 2" xfId="147"/>
    <cellStyle name="Обычный 6 2 3 3 3 2 2" xfId="842"/>
    <cellStyle name="Обычный 6 2 3 3 3 2 2 2" xfId="2043"/>
    <cellStyle name="Обычный 6 2 3 3 3 2 3" xfId="500"/>
    <cellStyle name="Обычный 6 2 3 3 3 2 3 2" xfId="2044"/>
    <cellStyle name="Обычный 6 2 3 3 3 2 4" xfId="2045"/>
    <cellStyle name="Обычный 6 2 3 3 3 2 5" xfId="2046"/>
    <cellStyle name="Обычный 6 2 3 3 3 2 6" xfId="2042"/>
    <cellStyle name="Обычный 6 2 3 3 3 2 7" xfId="1186"/>
    <cellStyle name="Обычный 6 2 3 3 3 3" xfId="841"/>
    <cellStyle name="Обычный 6 2 3 3 3 3 2" xfId="2047"/>
    <cellStyle name="Обычный 6 2 3 3 3 4" xfId="499"/>
    <cellStyle name="Обычный 6 2 3 3 3 4 2" xfId="2048"/>
    <cellStyle name="Обычный 6 2 3 3 3 5" xfId="2049"/>
    <cellStyle name="Обычный 6 2 3 3 3 6" xfId="2050"/>
    <cellStyle name="Обычный 6 2 3 3 3 7" xfId="2041"/>
    <cellStyle name="Обычный 6 2 3 3 3 8" xfId="1185"/>
    <cellStyle name="Обычный 6 2 3 3 4" xfId="148"/>
    <cellStyle name="Обычный 6 2 3 3 4 2" xfId="149"/>
    <cellStyle name="Обычный 6 2 3 3 4 2 2" xfId="844"/>
    <cellStyle name="Обычный 6 2 3 3 4 2 2 2" xfId="2053"/>
    <cellStyle name="Обычный 6 2 3 3 4 2 3" xfId="502"/>
    <cellStyle name="Обычный 6 2 3 3 4 2 3 2" xfId="2054"/>
    <cellStyle name="Обычный 6 2 3 3 4 2 4" xfId="2055"/>
    <cellStyle name="Обычный 6 2 3 3 4 2 5" xfId="2056"/>
    <cellStyle name="Обычный 6 2 3 3 4 2 6" xfId="2052"/>
    <cellStyle name="Обычный 6 2 3 3 4 2 7" xfId="1188"/>
    <cellStyle name="Обычный 6 2 3 3 4 3" xfId="843"/>
    <cellStyle name="Обычный 6 2 3 3 4 3 2" xfId="2057"/>
    <cellStyle name="Обычный 6 2 3 3 4 4" xfId="501"/>
    <cellStyle name="Обычный 6 2 3 3 4 4 2" xfId="2058"/>
    <cellStyle name="Обычный 6 2 3 3 4 5" xfId="2059"/>
    <cellStyle name="Обычный 6 2 3 3 4 6" xfId="2060"/>
    <cellStyle name="Обычный 6 2 3 3 4 7" xfId="2051"/>
    <cellStyle name="Обычный 6 2 3 3 4 8" xfId="1187"/>
    <cellStyle name="Обычный 6 2 3 3 5" xfId="150"/>
    <cellStyle name="Обычный 6 2 3 3 5 2" xfId="845"/>
    <cellStyle name="Обычный 6 2 3 3 5 2 2" xfId="2062"/>
    <cellStyle name="Обычный 6 2 3 3 5 3" xfId="503"/>
    <cellStyle name="Обычный 6 2 3 3 5 3 2" xfId="2063"/>
    <cellStyle name="Обычный 6 2 3 3 5 4" xfId="2064"/>
    <cellStyle name="Обычный 6 2 3 3 5 5" xfId="2065"/>
    <cellStyle name="Обычный 6 2 3 3 5 6" xfId="2061"/>
    <cellStyle name="Обычный 6 2 3 3 5 7" xfId="1189"/>
    <cellStyle name="Обычный 6 2 3 3 6" xfId="834"/>
    <cellStyle name="Обычный 6 2 3 3 6 2" xfId="2066"/>
    <cellStyle name="Обычный 6 2 3 3 7" xfId="492"/>
    <cellStyle name="Обычный 6 2 3 3 7 2" xfId="2067"/>
    <cellStyle name="Обычный 6 2 3 3 8" xfId="2068"/>
    <cellStyle name="Обычный 6 2 3 3 9" xfId="2069"/>
    <cellStyle name="Обычный 6 2 3 4" xfId="151"/>
    <cellStyle name="Обычный 6 2 3 4 10" xfId="2070"/>
    <cellStyle name="Обычный 6 2 3 4 11" xfId="1190"/>
    <cellStyle name="Обычный 6 2 3 4 2" xfId="152"/>
    <cellStyle name="Обычный 6 2 3 4 2 10" xfId="1191"/>
    <cellStyle name="Обычный 6 2 3 4 2 2" xfId="153"/>
    <cellStyle name="Обычный 6 2 3 4 2 2 2" xfId="154"/>
    <cellStyle name="Обычный 6 2 3 4 2 2 2 2" xfId="849"/>
    <cellStyle name="Обычный 6 2 3 4 2 2 2 2 2" xfId="2074"/>
    <cellStyle name="Обычный 6 2 3 4 2 2 2 3" xfId="507"/>
    <cellStyle name="Обычный 6 2 3 4 2 2 2 3 2" xfId="2075"/>
    <cellStyle name="Обычный 6 2 3 4 2 2 2 4" xfId="2076"/>
    <cellStyle name="Обычный 6 2 3 4 2 2 2 5" xfId="2077"/>
    <cellStyle name="Обычный 6 2 3 4 2 2 2 6" xfId="2073"/>
    <cellStyle name="Обычный 6 2 3 4 2 2 2 7" xfId="1193"/>
    <cellStyle name="Обычный 6 2 3 4 2 2 3" xfId="848"/>
    <cellStyle name="Обычный 6 2 3 4 2 2 3 2" xfId="2078"/>
    <cellStyle name="Обычный 6 2 3 4 2 2 4" xfId="506"/>
    <cellStyle name="Обычный 6 2 3 4 2 2 4 2" xfId="2079"/>
    <cellStyle name="Обычный 6 2 3 4 2 2 5" xfId="2080"/>
    <cellStyle name="Обычный 6 2 3 4 2 2 6" xfId="2081"/>
    <cellStyle name="Обычный 6 2 3 4 2 2 7" xfId="2072"/>
    <cellStyle name="Обычный 6 2 3 4 2 2 8" xfId="1192"/>
    <cellStyle name="Обычный 6 2 3 4 2 3" xfId="155"/>
    <cellStyle name="Обычный 6 2 3 4 2 3 2" xfId="156"/>
    <cellStyle name="Обычный 6 2 3 4 2 3 2 2" xfId="851"/>
    <cellStyle name="Обычный 6 2 3 4 2 3 2 2 2" xfId="2084"/>
    <cellStyle name="Обычный 6 2 3 4 2 3 2 3" xfId="509"/>
    <cellStyle name="Обычный 6 2 3 4 2 3 2 3 2" xfId="2085"/>
    <cellStyle name="Обычный 6 2 3 4 2 3 2 4" xfId="2086"/>
    <cellStyle name="Обычный 6 2 3 4 2 3 2 5" xfId="2087"/>
    <cellStyle name="Обычный 6 2 3 4 2 3 2 6" xfId="2083"/>
    <cellStyle name="Обычный 6 2 3 4 2 3 2 7" xfId="1195"/>
    <cellStyle name="Обычный 6 2 3 4 2 3 3" xfId="850"/>
    <cellStyle name="Обычный 6 2 3 4 2 3 3 2" xfId="2088"/>
    <cellStyle name="Обычный 6 2 3 4 2 3 4" xfId="508"/>
    <cellStyle name="Обычный 6 2 3 4 2 3 4 2" xfId="2089"/>
    <cellStyle name="Обычный 6 2 3 4 2 3 5" xfId="2090"/>
    <cellStyle name="Обычный 6 2 3 4 2 3 6" xfId="2091"/>
    <cellStyle name="Обычный 6 2 3 4 2 3 7" xfId="2082"/>
    <cellStyle name="Обычный 6 2 3 4 2 3 8" xfId="1194"/>
    <cellStyle name="Обычный 6 2 3 4 2 4" xfId="157"/>
    <cellStyle name="Обычный 6 2 3 4 2 4 2" xfId="852"/>
    <cellStyle name="Обычный 6 2 3 4 2 4 2 2" xfId="2093"/>
    <cellStyle name="Обычный 6 2 3 4 2 4 3" xfId="510"/>
    <cellStyle name="Обычный 6 2 3 4 2 4 3 2" xfId="2094"/>
    <cellStyle name="Обычный 6 2 3 4 2 4 4" xfId="2095"/>
    <cellStyle name="Обычный 6 2 3 4 2 4 5" xfId="2096"/>
    <cellStyle name="Обычный 6 2 3 4 2 4 6" xfId="2092"/>
    <cellStyle name="Обычный 6 2 3 4 2 4 7" xfId="1196"/>
    <cellStyle name="Обычный 6 2 3 4 2 5" xfId="847"/>
    <cellStyle name="Обычный 6 2 3 4 2 5 2" xfId="2097"/>
    <cellStyle name="Обычный 6 2 3 4 2 6" xfId="505"/>
    <cellStyle name="Обычный 6 2 3 4 2 6 2" xfId="2098"/>
    <cellStyle name="Обычный 6 2 3 4 2 7" xfId="2099"/>
    <cellStyle name="Обычный 6 2 3 4 2 8" xfId="2100"/>
    <cellStyle name="Обычный 6 2 3 4 2 9" xfId="2071"/>
    <cellStyle name="Обычный 6 2 3 4 3" xfId="158"/>
    <cellStyle name="Обычный 6 2 3 4 3 2" xfId="159"/>
    <cellStyle name="Обычный 6 2 3 4 3 2 2" xfId="854"/>
    <cellStyle name="Обычный 6 2 3 4 3 2 2 2" xfId="2103"/>
    <cellStyle name="Обычный 6 2 3 4 3 2 3" xfId="512"/>
    <cellStyle name="Обычный 6 2 3 4 3 2 3 2" xfId="2104"/>
    <cellStyle name="Обычный 6 2 3 4 3 2 4" xfId="2105"/>
    <cellStyle name="Обычный 6 2 3 4 3 2 5" xfId="2106"/>
    <cellStyle name="Обычный 6 2 3 4 3 2 6" xfId="2102"/>
    <cellStyle name="Обычный 6 2 3 4 3 2 7" xfId="1198"/>
    <cellStyle name="Обычный 6 2 3 4 3 3" xfId="853"/>
    <cellStyle name="Обычный 6 2 3 4 3 3 2" xfId="2107"/>
    <cellStyle name="Обычный 6 2 3 4 3 4" xfId="511"/>
    <cellStyle name="Обычный 6 2 3 4 3 4 2" xfId="2108"/>
    <cellStyle name="Обычный 6 2 3 4 3 5" xfId="2109"/>
    <cellStyle name="Обычный 6 2 3 4 3 6" xfId="2110"/>
    <cellStyle name="Обычный 6 2 3 4 3 7" xfId="2101"/>
    <cellStyle name="Обычный 6 2 3 4 3 8" xfId="1197"/>
    <cellStyle name="Обычный 6 2 3 4 4" xfId="160"/>
    <cellStyle name="Обычный 6 2 3 4 4 2" xfId="161"/>
    <cellStyle name="Обычный 6 2 3 4 4 2 2" xfId="856"/>
    <cellStyle name="Обычный 6 2 3 4 4 2 2 2" xfId="2113"/>
    <cellStyle name="Обычный 6 2 3 4 4 2 3" xfId="514"/>
    <cellStyle name="Обычный 6 2 3 4 4 2 3 2" xfId="2114"/>
    <cellStyle name="Обычный 6 2 3 4 4 2 4" xfId="2115"/>
    <cellStyle name="Обычный 6 2 3 4 4 2 5" xfId="2116"/>
    <cellStyle name="Обычный 6 2 3 4 4 2 6" xfId="2112"/>
    <cellStyle name="Обычный 6 2 3 4 4 2 7" xfId="1200"/>
    <cellStyle name="Обычный 6 2 3 4 4 3" xfId="855"/>
    <cellStyle name="Обычный 6 2 3 4 4 3 2" xfId="2117"/>
    <cellStyle name="Обычный 6 2 3 4 4 4" xfId="513"/>
    <cellStyle name="Обычный 6 2 3 4 4 4 2" xfId="2118"/>
    <cellStyle name="Обычный 6 2 3 4 4 5" xfId="2119"/>
    <cellStyle name="Обычный 6 2 3 4 4 6" xfId="2120"/>
    <cellStyle name="Обычный 6 2 3 4 4 7" xfId="2111"/>
    <cellStyle name="Обычный 6 2 3 4 4 8" xfId="1199"/>
    <cellStyle name="Обычный 6 2 3 4 5" xfId="162"/>
    <cellStyle name="Обычный 6 2 3 4 5 2" xfId="857"/>
    <cellStyle name="Обычный 6 2 3 4 5 2 2" xfId="2122"/>
    <cellStyle name="Обычный 6 2 3 4 5 3" xfId="515"/>
    <cellStyle name="Обычный 6 2 3 4 5 3 2" xfId="2123"/>
    <cellStyle name="Обычный 6 2 3 4 5 4" xfId="2124"/>
    <cellStyle name="Обычный 6 2 3 4 5 5" xfId="2125"/>
    <cellStyle name="Обычный 6 2 3 4 5 6" xfId="2121"/>
    <cellStyle name="Обычный 6 2 3 4 5 7" xfId="1201"/>
    <cellStyle name="Обычный 6 2 3 4 6" xfId="846"/>
    <cellStyle name="Обычный 6 2 3 4 6 2" xfId="2126"/>
    <cellStyle name="Обычный 6 2 3 4 7" xfId="504"/>
    <cellStyle name="Обычный 6 2 3 4 7 2" xfId="2127"/>
    <cellStyle name="Обычный 6 2 3 4 8" xfId="2128"/>
    <cellStyle name="Обычный 6 2 3 4 9" xfId="2129"/>
    <cellStyle name="Обычный 6 2 3 5" xfId="163"/>
    <cellStyle name="Обычный 6 2 3 5 10" xfId="1202"/>
    <cellStyle name="Обычный 6 2 3 5 2" xfId="164"/>
    <cellStyle name="Обычный 6 2 3 5 2 2" xfId="165"/>
    <cellStyle name="Обычный 6 2 3 5 2 2 2" xfId="860"/>
    <cellStyle name="Обычный 6 2 3 5 2 2 2 2" xfId="2133"/>
    <cellStyle name="Обычный 6 2 3 5 2 2 3" xfId="518"/>
    <cellStyle name="Обычный 6 2 3 5 2 2 3 2" xfId="2134"/>
    <cellStyle name="Обычный 6 2 3 5 2 2 4" xfId="2135"/>
    <cellStyle name="Обычный 6 2 3 5 2 2 5" xfId="2136"/>
    <cellStyle name="Обычный 6 2 3 5 2 2 6" xfId="2132"/>
    <cellStyle name="Обычный 6 2 3 5 2 2 7" xfId="1204"/>
    <cellStyle name="Обычный 6 2 3 5 2 3" xfId="859"/>
    <cellStyle name="Обычный 6 2 3 5 2 3 2" xfId="2137"/>
    <cellStyle name="Обычный 6 2 3 5 2 4" xfId="517"/>
    <cellStyle name="Обычный 6 2 3 5 2 4 2" xfId="2138"/>
    <cellStyle name="Обычный 6 2 3 5 2 5" xfId="2139"/>
    <cellStyle name="Обычный 6 2 3 5 2 6" xfId="2140"/>
    <cellStyle name="Обычный 6 2 3 5 2 7" xfId="2131"/>
    <cellStyle name="Обычный 6 2 3 5 2 8" xfId="1203"/>
    <cellStyle name="Обычный 6 2 3 5 3" xfId="166"/>
    <cellStyle name="Обычный 6 2 3 5 3 2" xfId="167"/>
    <cellStyle name="Обычный 6 2 3 5 3 2 2" xfId="862"/>
    <cellStyle name="Обычный 6 2 3 5 3 2 2 2" xfId="2143"/>
    <cellStyle name="Обычный 6 2 3 5 3 2 3" xfId="520"/>
    <cellStyle name="Обычный 6 2 3 5 3 2 3 2" xfId="2144"/>
    <cellStyle name="Обычный 6 2 3 5 3 2 4" xfId="2145"/>
    <cellStyle name="Обычный 6 2 3 5 3 2 5" xfId="2146"/>
    <cellStyle name="Обычный 6 2 3 5 3 2 6" xfId="2142"/>
    <cellStyle name="Обычный 6 2 3 5 3 2 7" xfId="1206"/>
    <cellStyle name="Обычный 6 2 3 5 3 3" xfId="861"/>
    <cellStyle name="Обычный 6 2 3 5 3 3 2" xfId="2147"/>
    <cellStyle name="Обычный 6 2 3 5 3 4" xfId="519"/>
    <cellStyle name="Обычный 6 2 3 5 3 4 2" xfId="2148"/>
    <cellStyle name="Обычный 6 2 3 5 3 5" xfId="2149"/>
    <cellStyle name="Обычный 6 2 3 5 3 6" xfId="2150"/>
    <cellStyle name="Обычный 6 2 3 5 3 7" xfId="2141"/>
    <cellStyle name="Обычный 6 2 3 5 3 8" xfId="1205"/>
    <cellStyle name="Обычный 6 2 3 5 4" xfId="168"/>
    <cellStyle name="Обычный 6 2 3 5 4 2" xfId="863"/>
    <cellStyle name="Обычный 6 2 3 5 4 2 2" xfId="2152"/>
    <cellStyle name="Обычный 6 2 3 5 4 3" xfId="521"/>
    <cellStyle name="Обычный 6 2 3 5 4 3 2" xfId="2153"/>
    <cellStyle name="Обычный 6 2 3 5 4 4" xfId="2154"/>
    <cellStyle name="Обычный 6 2 3 5 4 5" xfId="2155"/>
    <cellStyle name="Обычный 6 2 3 5 4 6" xfId="2151"/>
    <cellStyle name="Обычный 6 2 3 5 4 7" xfId="1207"/>
    <cellStyle name="Обычный 6 2 3 5 5" xfId="858"/>
    <cellStyle name="Обычный 6 2 3 5 5 2" xfId="2156"/>
    <cellStyle name="Обычный 6 2 3 5 6" xfId="516"/>
    <cellStyle name="Обычный 6 2 3 5 6 2" xfId="2157"/>
    <cellStyle name="Обычный 6 2 3 5 7" xfId="2158"/>
    <cellStyle name="Обычный 6 2 3 5 8" xfId="2159"/>
    <cellStyle name="Обычный 6 2 3 5 9" xfId="2130"/>
    <cellStyle name="Обычный 6 2 3 6" xfId="169"/>
    <cellStyle name="Обычный 6 2 3 6 2" xfId="170"/>
    <cellStyle name="Обычный 6 2 3 6 2 2" xfId="865"/>
    <cellStyle name="Обычный 6 2 3 6 2 2 2" xfId="2162"/>
    <cellStyle name="Обычный 6 2 3 6 2 3" xfId="523"/>
    <cellStyle name="Обычный 6 2 3 6 2 3 2" xfId="2163"/>
    <cellStyle name="Обычный 6 2 3 6 2 4" xfId="2164"/>
    <cellStyle name="Обычный 6 2 3 6 2 5" xfId="2165"/>
    <cellStyle name="Обычный 6 2 3 6 2 6" xfId="2161"/>
    <cellStyle name="Обычный 6 2 3 6 2 7" xfId="1209"/>
    <cellStyle name="Обычный 6 2 3 6 3" xfId="864"/>
    <cellStyle name="Обычный 6 2 3 6 3 2" xfId="2166"/>
    <cellStyle name="Обычный 6 2 3 6 4" xfId="522"/>
    <cellStyle name="Обычный 6 2 3 6 4 2" xfId="2167"/>
    <cellStyle name="Обычный 6 2 3 6 5" xfId="2168"/>
    <cellStyle name="Обычный 6 2 3 6 6" xfId="2169"/>
    <cellStyle name="Обычный 6 2 3 6 7" xfId="2160"/>
    <cellStyle name="Обычный 6 2 3 6 8" xfId="1208"/>
    <cellStyle name="Обычный 6 2 3 7" xfId="171"/>
    <cellStyle name="Обычный 6 2 3 7 2" xfId="172"/>
    <cellStyle name="Обычный 6 2 3 7 2 2" xfId="867"/>
    <cellStyle name="Обычный 6 2 3 7 2 2 2" xfId="2172"/>
    <cellStyle name="Обычный 6 2 3 7 2 3" xfId="525"/>
    <cellStyle name="Обычный 6 2 3 7 2 3 2" xfId="2173"/>
    <cellStyle name="Обычный 6 2 3 7 2 4" xfId="2174"/>
    <cellStyle name="Обычный 6 2 3 7 2 5" xfId="2175"/>
    <cellStyle name="Обычный 6 2 3 7 2 6" xfId="2171"/>
    <cellStyle name="Обычный 6 2 3 7 2 7" xfId="1211"/>
    <cellStyle name="Обычный 6 2 3 7 3" xfId="866"/>
    <cellStyle name="Обычный 6 2 3 7 3 2" xfId="2176"/>
    <cellStyle name="Обычный 6 2 3 7 4" xfId="524"/>
    <cellStyle name="Обычный 6 2 3 7 4 2" xfId="2177"/>
    <cellStyle name="Обычный 6 2 3 7 5" xfId="2178"/>
    <cellStyle name="Обычный 6 2 3 7 6" xfId="2179"/>
    <cellStyle name="Обычный 6 2 3 7 7" xfId="2170"/>
    <cellStyle name="Обычный 6 2 3 7 8" xfId="1210"/>
    <cellStyle name="Обычный 6 2 3 8" xfId="173"/>
    <cellStyle name="Обычный 6 2 3 8 2" xfId="174"/>
    <cellStyle name="Обычный 6 2 3 8 2 2" xfId="869"/>
    <cellStyle name="Обычный 6 2 3 8 2 2 2" xfId="2182"/>
    <cellStyle name="Обычный 6 2 3 8 2 3" xfId="527"/>
    <cellStyle name="Обычный 6 2 3 8 2 3 2" xfId="2183"/>
    <cellStyle name="Обычный 6 2 3 8 2 4" xfId="2184"/>
    <cellStyle name="Обычный 6 2 3 8 2 5" xfId="2185"/>
    <cellStyle name="Обычный 6 2 3 8 2 6" xfId="2181"/>
    <cellStyle name="Обычный 6 2 3 8 2 7" xfId="1213"/>
    <cellStyle name="Обычный 6 2 3 8 3" xfId="868"/>
    <cellStyle name="Обычный 6 2 3 8 3 2" xfId="2186"/>
    <cellStyle name="Обычный 6 2 3 8 4" xfId="526"/>
    <cellStyle name="Обычный 6 2 3 8 4 2" xfId="2187"/>
    <cellStyle name="Обычный 6 2 3 8 5" xfId="2188"/>
    <cellStyle name="Обычный 6 2 3 8 6" xfId="2189"/>
    <cellStyle name="Обычный 6 2 3 8 7" xfId="2180"/>
    <cellStyle name="Обычный 6 2 3 8 8" xfId="1212"/>
    <cellStyle name="Обычный 6 2 3 9" xfId="175"/>
    <cellStyle name="Обычный 6 2 3 9 2" xfId="870"/>
    <cellStyle name="Обычный 6 2 3 9 2 2" xfId="2191"/>
    <cellStyle name="Обычный 6 2 3 9 3" xfId="528"/>
    <cellStyle name="Обычный 6 2 3 9 3 2" xfId="2192"/>
    <cellStyle name="Обычный 6 2 3 9 4" xfId="2193"/>
    <cellStyle name="Обычный 6 2 3 9 5" xfId="2194"/>
    <cellStyle name="Обычный 6 2 3 9 6" xfId="2190"/>
    <cellStyle name="Обычный 6 2 3 9 7" xfId="1214"/>
    <cellStyle name="Обычный 6 2 4" xfId="176"/>
    <cellStyle name="Обычный 6 2 4 10" xfId="2195"/>
    <cellStyle name="Обычный 6 2 4 11" xfId="1215"/>
    <cellStyle name="Обычный 6 2 4 2" xfId="177"/>
    <cellStyle name="Обычный 6 2 4 2 10" xfId="1216"/>
    <cellStyle name="Обычный 6 2 4 2 2" xfId="178"/>
    <cellStyle name="Обычный 6 2 4 2 2 2" xfId="179"/>
    <cellStyle name="Обычный 6 2 4 2 2 2 2" xfId="874"/>
    <cellStyle name="Обычный 6 2 4 2 2 2 2 2" xfId="2199"/>
    <cellStyle name="Обычный 6 2 4 2 2 2 3" xfId="532"/>
    <cellStyle name="Обычный 6 2 4 2 2 2 3 2" xfId="2200"/>
    <cellStyle name="Обычный 6 2 4 2 2 2 4" xfId="2201"/>
    <cellStyle name="Обычный 6 2 4 2 2 2 5" xfId="2202"/>
    <cellStyle name="Обычный 6 2 4 2 2 2 6" xfId="2198"/>
    <cellStyle name="Обычный 6 2 4 2 2 2 7" xfId="1218"/>
    <cellStyle name="Обычный 6 2 4 2 2 3" xfId="873"/>
    <cellStyle name="Обычный 6 2 4 2 2 3 2" xfId="2203"/>
    <cellStyle name="Обычный 6 2 4 2 2 4" xfId="531"/>
    <cellStyle name="Обычный 6 2 4 2 2 4 2" xfId="2204"/>
    <cellStyle name="Обычный 6 2 4 2 2 5" xfId="2205"/>
    <cellStyle name="Обычный 6 2 4 2 2 6" xfId="2206"/>
    <cellStyle name="Обычный 6 2 4 2 2 7" xfId="2197"/>
    <cellStyle name="Обычный 6 2 4 2 2 8" xfId="1217"/>
    <cellStyle name="Обычный 6 2 4 2 3" xfId="180"/>
    <cellStyle name="Обычный 6 2 4 2 3 2" xfId="181"/>
    <cellStyle name="Обычный 6 2 4 2 3 2 2" xfId="876"/>
    <cellStyle name="Обычный 6 2 4 2 3 2 2 2" xfId="2209"/>
    <cellStyle name="Обычный 6 2 4 2 3 2 3" xfId="534"/>
    <cellStyle name="Обычный 6 2 4 2 3 2 3 2" xfId="2210"/>
    <cellStyle name="Обычный 6 2 4 2 3 2 4" xfId="2211"/>
    <cellStyle name="Обычный 6 2 4 2 3 2 5" xfId="2212"/>
    <cellStyle name="Обычный 6 2 4 2 3 2 6" xfId="2208"/>
    <cellStyle name="Обычный 6 2 4 2 3 2 7" xfId="1220"/>
    <cellStyle name="Обычный 6 2 4 2 3 3" xfId="875"/>
    <cellStyle name="Обычный 6 2 4 2 3 3 2" xfId="2213"/>
    <cellStyle name="Обычный 6 2 4 2 3 4" xfId="533"/>
    <cellStyle name="Обычный 6 2 4 2 3 4 2" xfId="2214"/>
    <cellStyle name="Обычный 6 2 4 2 3 5" xfId="2215"/>
    <cellStyle name="Обычный 6 2 4 2 3 6" xfId="2216"/>
    <cellStyle name="Обычный 6 2 4 2 3 7" xfId="2207"/>
    <cellStyle name="Обычный 6 2 4 2 3 8" xfId="1219"/>
    <cellStyle name="Обычный 6 2 4 2 4" xfId="182"/>
    <cellStyle name="Обычный 6 2 4 2 4 2" xfId="877"/>
    <cellStyle name="Обычный 6 2 4 2 4 2 2" xfId="2218"/>
    <cellStyle name="Обычный 6 2 4 2 4 3" xfId="535"/>
    <cellStyle name="Обычный 6 2 4 2 4 3 2" xfId="2219"/>
    <cellStyle name="Обычный 6 2 4 2 4 4" xfId="2220"/>
    <cellStyle name="Обычный 6 2 4 2 4 5" xfId="2221"/>
    <cellStyle name="Обычный 6 2 4 2 4 6" xfId="2217"/>
    <cellStyle name="Обычный 6 2 4 2 4 7" xfId="1221"/>
    <cellStyle name="Обычный 6 2 4 2 5" xfId="872"/>
    <cellStyle name="Обычный 6 2 4 2 5 2" xfId="2222"/>
    <cellStyle name="Обычный 6 2 4 2 6" xfId="530"/>
    <cellStyle name="Обычный 6 2 4 2 6 2" xfId="2223"/>
    <cellStyle name="Обычный 6 2 4 2 7" xfId="2224"/>
    <cellStyle name="Обычный 6 2 4 2 8" xfId="2225"/>
    <cellStyle name="Обычный 6 2 4 2 9" xfId="2196"/>
    <cellStyle name="Обычный 6 2 4 3" xfId="183"/>
    <cellStyle name="Обычный 6 2 4 3 2" xfId="184"/>
    <cellStyle name="Обычный 6 2 4 3 2 2" xfId="879"/>
    <cellStyle name="Обычный 6 2 4 3 2 2 2" xfId="2228"/>
    <cellStyle name="Обычный 6 2 4 3 2 3" xfId="537"/>
    <cellStyle name="Обычный 6 2 4 3 2 3 2" xfId="2229"/>
    <cellStyle name="Обычный 6 2 4 3 2 4" xfId="2230"/>
    <cellStyle name="Обычный 6 2 4 3 2 5" xfId="2231"/>
    <cellStyle name="Обычный 6 2 4 3 2 6" xfId="2227"/>
    <cellStyle name="Обычный 6 2 4 3 2 7" xfId="1223"/>
    <cellStyle name="Обычный 6 2 4 3 3" xfId="878"/>
    <cellStyle name="Обычный 6 2 4 3 3 2" xfId="2232"/>
    <cellStyle name="Обычный 6 2 4 3 4" xfId="536"/>
    <cellStyle name="Обычный 6 2 4 3 4 2" xfId="2233"/>
    <cellStyle name="Обычный 6 2 4 3 5" xfId="2234"/>
    <cellStyle name="Обычный 6 2 4 3 6" xfId="2235"/>
    <cellStyle name="Обычный 6 2 4 3 7" xfId="2226"/>
    <cellStyle name="Обычный 6 2 4 3 8" xfId="1222"/>
    <cellStyle name="Обычный 6 2 4 4" xfId="185"/>
    <cellStyle name="Обычный 6 2 4 4 2" xfId="186"/>
    <cellStyle name="Обычный 6 2 4 4 2 2" xfId="881"/>
    <cellStyle name="Обычный 6 2 4 4 2 2 2" xfId="2238"/>
    <cellStyle name="Обычный 6 2 4 4 2 3" xfId="539"/>
    <cellStyle name="Обычный 6 2 4 4 2 3 2" xfId="2239"/>
    <cellStyle name="Обычный 6 2 4 4 2 4" xfId="2240"/>
    <cellStyle name="Обычный 6 2 4 4 2 5" xfId="2241"/>
    <cellStyle name="Обычный 6 2 4 4 2 6" xfId="2237"/>
    <cellStyle name="Обычный 6 2 4 4 2 7" xfId="1225"/>
    <cellStyle name="Обычный 6 2 4 4 3" xfId="880"/>
    <cellStyle name="Обычный 6 2 4 4 3 2" xfId="2242"/>
    <cellStyle name="Обычный 6 2 4 4 4" xfId="538"/>
    <cellStyle name="Обычный 6 2 4 4 4 2" xfId="2243"/>
    <cellStyle name="Обычный 6 2 4 4 5" xfId="2244"/>
    <cellStyle name="Обычный 6 2 4 4 6" xfId="2245"/>
    <cellStyle name="Обычный 6 2 4 4 7" xfId="2236"/>
    <cellStyle name="Обычный 6 2 4 4 8" xfId="1224"/>
    <cellStyle name="Обычный 6 2 4 5" xfId="187"/>
    <cellStyle name="Обычный 6 2 4 5 2" xfId="882"/>
    <cellStyle name="Обычный 6 2 4 5 2 2" xfId="2247"/>
    <cellStyle name="Обычный 6 2 4 5 3" xfId="540"/>
    <cellStyle name="Обычный 6 2 4 5 3 2" xfId="2248"/>
    <cellStyle name="Обычный 6 2 4 5 4" xfId="2249"/>
    <cellStyle name="Обычный 6 2 4 5 5" xfId="2250"/>
    <cellStyle name="Обычный 6 2 4 5 6" xfId="2246"/>
    <cellStyle name="Обычный 6 2 4 5 7" xfId="1226"/>
    <cellStyle name="Обычный 6 2 4 6" xfId="871"/>
    <cellStyle name="Обычный 6 2 4 6 2" xfId="2251"/>
    <cellStyle name="Обычный 6 2 4 7" xfId="529"/>
    <cellStyle name="Обычный 6 2 4 7 2" xfId="2252"/>
    <cellStyle name="Обычный 6 2 4 8" xfId="2253"/>
    <cellStyle name="Обычный 6 2 4 9" xfId="2254"/>
    <cellStyle name="Обычный 6 2 5" xfId="188"/>
    <cellStyle name="Обычный 6 2 5 10" xfId="2255"/>
    <cellStyle name="Обычный 6 2 5 11" xfId="1227"/>
    <cellStyle name="Обычный 6 2 5 2" xfId="189"/>
    <cellStyle name="Обычный 6 2 5 2 10" xfId="1228"/>
    <cellStyle name="Обычный 6 2 5 2 2" xfId="190"/>
    <cellStyle name="Обычный 6 2 5 2 2 2" xfId="191"/>
    <cellStyle name="Обычный 6 2 5 2 2 2 2" xfId="886"/>
    <cellStyle name="Обычный 6 2 5 2 2 2 2 2" xfId="2259"/>
    <cellStyle name="Обычный 6 2 5 2 2 2 3" xfId="544"/>
    <cellStyle name="Обычный 6 2 5 2 2 2 3 2" xfId="2260"/>
    <cellStyle name="Обычный 6 2 5 2 2 2 4" xfId="2261"/>
    <cellStyle name="Обычный 6 2 5 2 2 2 5" xfId="2262"/>
    <cellStyle name="Обычный 6 2 5 2 2 2 6" xfId="2258"/>
    <cellStyle name="Обычный 6 2 5 2 2 2 7" xfId="1230"/>
    <cellStyle name="Обычный 6 2 5 2 2 3" xfId="885"/>
    <cellStyle name="Обычный 6 2 5 2 2 3 2" xfId="2263"/>
    <cellStyle name="Обычный 6 2 5 2 2 4" xfId="543"/>
    <cellStyle name="Обычный 6 2 5 2 2 4 2" xfId="2264"/>
    <cellStyle name="Обычный 6 2 5 2 2 5" xfId="2265"/>
    <cellStyle name="Обычный 6 2 5 2 2 6" xfId="2266"/>
    <cellStyle name="Обычный 6 2 5 2 2 7" xfId="2257"/>
    <cellStyle name="Обычный 6 2 5 2 2 8" xfId="1229"/>
    <cellStyle name="Обычный 6 2 5 2 3" xfId="192"/>
    <cellStyle name="Обычный 6 2 5 2 3 2" xfId="193"/>
    <cellStyle name="Обычный 6 2 5 2 3 2 2" xfId="888"/>
    <cellStyle name="Обычный 6 2 5 2 3 2 2 2" xfId="2269"/>
    <cellStyle name="Обычный 6 2 5 2 3 2 3" xfId="546"/>
    <cellStyle name="Обычный 6 2 5 2 3 2 3 2" xfId="2270"/>
    <cellStyle name="Обычный 6 2 5 2 3 2 4" xfId="2271"/>
    <cellStyle name="Обычный 6 2 5 2 3 2 5" xfId="2272"/>
    <cellStyle name="Обычный 6 2 5 2 3 2 6" xfId="2268"/>
    <cellStyle name="Обычный 6 2 5 2 3 2 7" xfId="1232"/>
    <cellStyle name="Обычный 6 2 5 2 3 3" xfId="887"/>
    <cellStyle name="Обычный 6 2 5 2 3 3 2" xfId="2273"/>
    <cellStyle name="Обычный 6 2 5 2 3 4" xfId="545"/>
    <cellStyle name="Обычный 6 2 5 2 3 4 2" xfId="2274"/>
    <cellStyle name="Обычный 6 2 5 2 3 5" xfId="2275"/>
    <cellStyle name="Обычный 6 2 5 2 3 6" xfId="2276"/>
    <cellStyle name="Обычный 6 2 5 2 3 7" xfId="2267"/>
    <cellStyle name="Обычный 6 2 5 2 3 8" xfId="1231"/>
    <cellStyle name="Обычный 6 2 5 2 4" xfId="194"/>
    <cellStyle name="Обычный 6 2 5 2 4 2" xfId="889"/>
    <cellStyle name="Обычный 6 2 5 2 4 2 2" xfId="2278"/>
    <cellStyle name="Обычный 6 2 5 2 4 3" xfId="547"/>
    <cellStyle name="Обычный 6 2 5 2 4 3 2" xfId="2279"/>
    <cellStyle name="Обычный 6 2 5 2 4 4" xfId="2280"/>
    <cellStyle name="Обычный 6 2 5 2 4 5" xfId="2281"/>
    <cellStyle name="Обычный 6 2 5 2 4 6" xfId="2277"/>
    <cellStyle name="Обычный 6 2 5 2 4 7" xfId="1233"/>
    <cellStyle name="Обычный 6 2 5 2 5" xfId="884"/>
    <cellStyle name="Обычный 6 2 5 2 5 2" xfId="2282"/>
    <cellStyle name="Обычный 6 2 5 2 6" xfId="542"/>
    <cellStyle name="Обычный 6 2 5 2 6 2" xfId="2283"/>
    <cellStyle name="Обычный 6 2 5 2 7" xfId="2284"/>
    <cellStyle name="Обычный 6 2 5 2 8" xfId="2285"/>
    <cellStyle name="Обычный 6 2 5 2 9" xfId="2256"/>
    <cellStyle name="Обычный 6 2 5 3" xfId="195"/>
    <cellStyle name="Обычный 6 2 5 3 2" xfId="196"/>
    <cellStyle name="Обычный 6 2 5 3 2 2" xfId="891"/>
    <cellStyle name="Обычный 6 2 5 3 2 2 2" xfId="2288"/>
    <cellStyle name="Обычный 6 2 5 3 2 3" xfId="549"/>
    <cellStyle name="Обычный 6 2 5 3 2 3 2" xfId="2289"/>
    <cellStyle name="Обычный 6 2 5 3 2 4" xfId="2290"/>
    <cellStyle name="Обычный 6 2 5 3 2 5" xfId="2291"/>
    <cellStyle name="Обычный 6 2 5 3 2 6" xfId="2287"/>
    <cellStyle name="Обычный 6 2 5 3 2 7" xfId="1235"/>
    <cellStyle name="Обычный 6 2 5 3 3" xfId="890"/>
    <cellStyle name="Обычный 6 2 5 3 3 2" xfId="2292"/>
    <cellStyle name="Обычный 6 2 5 3 4" xfId="548"/>
    <cellStyle name="Обычный 6 2 5 3 4 2" xfId="2293"/>
    <cellStyle name="Обычный 6 2 5 3 5" xfId="2294"/>
    <cellStyle name="Обычный 6 2 5 3 6" xfId="2295"/>
    <cellStyle name="Обычный 6 2 5 3 7" xfId="2286"/>
    <cellStyle name="Обычный 6 2 5 3 8" xfId="1234"/>
    <cellStyle name="Обычный 6 2 5 4" xfId="197"/>
    <cellStyle name="Обычный 6 2 5 4 2" xfId="198"/>
    <cellStyle name="Обычный 6 2 5 4 2 2" xfId="893"/>
    <cellStyle name="Обычный 6 2 5 4 2 2 2" xfId="2298"/>
    <cellStyle name="Обычный 6 2 5 4 2 3" xfId="551"/>
    <cellStyle name="Обычный 6 2 5 4 2 3 2" xfId="2299"/>
    <cellStyle name="Обычный 6 2 5 4 2 4" xfId="2300"/>
    <cellStyle name="Обычный 6 2 5 4 2 5" xfId="2301"/>
    <cellStyle name="Обычный 6 2 5 4 2 6" xfId="2297"/>
    <cellStyle name="Обычный 6 2 5 4 2 7" xfId="1237"/>
    <cellStyle name="Обычный 6 2 5 4 3" xfId="892"/>
    <cellStyle name="Обычный 6 2 5 4 3 2" xfId="2302"/>
    <cellStyle name="Обычный 6 2 5 4 4" xfId="550"/>
    <cellStyle name="Обычный 6 2 5 4 4 2" xfId="2303"/>
    <cellStyle name="Обычный 6 2 5 4 5" xfId="2304"/>
    <cellStyle name="Обычный 6 2 5 4 6" xfId="2305"/>
    <cellStyle name="Обычный 6 2 5 4 7" xfId="2296"/>
    <cellStyle name="Обычный 6 2 5 4 8" xfId="1236"/>
    <cellStyle name="Обычный 6 2 5 5" xfId="199"/>
    <cellStyle name="Обычный 6 2 5 5 2" xfId="894"/>
    <cellStyle name="Обычный 6 2 5 5 2 2" xfId="2307"/>
    <cellStyle name="Обычный 6 2 5 5 3" xfId="552"/>
    <cellStyle name="Обычный 6 2 5 5 3 2" xfId="2308"/>
    <cellStyle name="Обычный 6 2 5 5 4" xfId="2309"/>
    <cellStyle name="Обычный 6 2 5 5 5" xfId="2310"/>
    <cellStyle name="Обычный 6 2 5 5 6" xfId="2306"/>
    <cellStyle name="Обычный 6 2 5 5 7" xfId="1238"/>
    <cellStyle name="Обычный 6 2 5 6" xfId="883"/>
    <cellStyle name="Обычный 6 2 5 6 2" xfId="2311"/>
    <cellStyle name="Обычный 6 2 5 7" xfId="541"/>
    <cellStyle name="Обычный 6 2 5 7 2" xfId="2312"/>
    <cellStyle name="Обычный 6 2 5 8" xfId="2313"/>
    <cellStyle name="Обычный 6 2 5 9" xfId="2314"/>
    <cellStyle name="Обычный 6 2 6" xfId="200"/>
    <cellStyle name="Обычный 6 2 6 10" xfId="1239"/>
    <cellStyle name="Обычный 6 2 6 2" xfId="201"/>
    <cellStyle name="Обычный 6 2 6 2 2" xfId="202"/>
    <cellStyle name="Обычный 6 2 6 2 2 2" xfId="897"/>
    <cellStyle name="Обычный 6 2 6 2 2 2 2" xfId="2318"/>
    <cellStyle name="Обычный 6 2 6 2 2 3" xfId="555"/>
    <cellStyle name="Обычный 6 2 6 2 2 3 2" xfId="2319"/>
    <cellStyle name="Обычный 6 2 6 2 2 4" xfId="2320"/>
    <cellStyle name="Обычный 6 2 6 2 2 5" xfId="2321"/>
    <cellStyle name="Обычный 6 2 6 2 2 6" xfId="2317"/>
    <cellStyle name="Обычный 6 2 6 2 2 7" xfId="1241"/>
    <cellStyle name="Обычный 6 2 6 2 3" xfId="896"/>
    <cellStyle name="Обычный 6 2 6 2 3 2" xfId="2322"/>
    <cellStyle name="Обычный 6 2 6 2 4" xfId="554"/>
    <cellStyle name="Обычный 6 2 6 2 4 2" xfId="2323"/>
    <cellStyle name="Обычный 6 2 6 2 5" xfId="2324"/>
    <cellStyle name="Обычный 6 2 6 2 6" xfId="2325"/>
    <cellStyle name="Обычный 6 2 6 2 7" xfId="2316"/>
    <cellStyle name="Обычный 6 2 6 2 8" xfId="1240"/>
    <cellStyle name="Обычный 6 2 6 3" xfId="203"/>
    <cellStyle name="Обычный 6 2 6 3 2" xfId="204"/>
    <cellStyle name="Обычный 6 2 6 3 2 2" xfId="899"/>
    <cellStyle name="Обычный 6 2 6 3 2 2 2" xfId="2328"/>
    <cellStyle name="Обычный 6 2 6 3 2 3" xfId="557"/>
    <cellStyle name="Обычный 6 2 6 3 2 3 2" xfId="2329"/>
    <cellStyle name="Обычный 6 2 6 3 2 4" xfId="2330"/>
    <cellStyle name="Обычный 6 2 6 3 2 5" xfId="2331"/>
    <cellStyle name="Обычный 6 2 6 3 2 6" xfId="2327"/>
    <cellStyle name="Обычный 6 2 6 3 2 7" xfId="1243"/>
    <cellStyle name="Обычный 6 2 6 3 3" xfId="898"/>
    <cellStyle name="Обычный 6 2 6 3 3 2" xfId="2332"/>
    <cellStyle name="Обычный 6 2 6 3 4" xfId="556"/>
    <cellStyle name="Обычный 6 2 6 3 4 2" xfId="2333"/>
    <cellStyle name="Обычный 6 2 6 3 5" xfId="2334"/>
    <cellStyle name="Обычный 6 2 6 3 6" xfId="2335"/>
    <cellStyle name="Обычный 6 2 6 3 7" xfId="2326"/>
    <cellStyle name="Обычный 6 2 6 3 8" xfId="1242"/>
    <cellStyle name="Обычный 6 2 6 4" xfId="205"/>
    <cellStyle name="Обычный 6 2 6 4 2" xfId="900"/>
    <cellStyle name="Обычный 6 2 6 4 2 2" xfId="2337"/>
    <cellStyle name="Обычный 6 2 6 4 3" xfId="558"/>
    <cellStyle name="Обычный 6 2 6 4 3 2" xfId="2338"/>
    <cellStyle name="Обычный 6 2 6 4 4" xfId="2339"/>
    <cellStyle name="Обычный 6 2 6 4 5" xfId="2340"/>
    <cellStyle name="Обычный 6 2 6 4 6" xfId="2336"/>
    <cellStyle name="Обычный 6 2 6 4 7" xfId="1244"/>
    <cellStyle name="Обычный 6 2 6 5" xfId="895"/>
    <cellStyle name="Обычный 6 2 6 5 2" xfId="2341"/>
    <cellStyle name="Обычный 6 2 6 6" xfId="553"/>
    <cellStyle name="Обычный 6 2 6 6 2" xfId="2342"/>
    <cellStyle name="Обычный 6 2 6 7" xfId="2343"/>
    <cellStyle name="Обычный 6 2 6 8" xfId="2344"/>
    <cellStyle name="Обычный 6 2 6 9" xfId="2315"/>
    <cellStyle name="Обычный 6 2 7" xfId="206"/>
    <cellStyle name="Обычный 6 2 7 2" xfId="207"/>
    <cellStyle name="Обычный 6 2 7 2 2" xfId="902"/>
    <cellStyle name="Обычный 6 2 7 2 2 2" xfId="2347"/>
    <cellStyle name="Обычный 6 2 7 2 3" xfId="560"/>
    <cellStyle name="Обычный 6 2 7 2 3 2" xfId="2348"/>
    <cellStyle name="Обычный 6 2 7 2 4" xfId="2349"/>
    <cellStyle name="Обычный 6 2 7 2 5" xfId="2350"/>
    <cellStyle name="Обычный 6 2 7 2 6" xfId="2346"/>
    <cellStyle name="Обычный 6 2 7 2 7" xfId="1246"/>
    <cellStyle name="Обычный 6 2 7 3" xfId="901"/>
    <cellStyle name="Обычный 6 2 7 3 2" xfId="2351"/>
    <cellStyle name="Обычный 6 2 7 4" xfId="559"/>
    <cellStyle name="Обычный 6 2 7 4 2" xfId="2352"/>
    <cellStyle name="Обычный 6 2 7 5" xfId="2353"/>
    <cellStyle name="Обычный 6 2 7 6" xfId="2354"/>
    <cellStyle name="Обычный 6 2 7 7" xfId="2345"/>
    <cellStyle name="Обычный 6 2 7 8" xfId="1245"/>
    <cellStyle name="Обычный 6 2 8" xfId="208"/>
    <cellStyle name="Обычный 6 2 8 2" xfId="209"/>
    <cellStyle name="Обычный 6 2 8 2 2" xfId="904"/>
    <cellStyle name="Обычный 6 2 8 2 2 2" xfId="2357"/>
    <cellStyle name="Обычный 6 2 8 2 3" xfId="562"/>
    <cellStyle name="Обычный 6 2 8 2 3 2" xfId="2358"/>
    <cellStyle name="Обычный 6 2 8 2 4" xfId="2359"/>
    <cellStyle name="Обычный 6 2 8 2 5" xfId="2360"/>
    <cellStyle name="Обычный 6 2 8 2 6" xfId="2356"/>
    <cellStyle name="Обычный 6 2 8 2 7" xfId="1248"/>
    <cellStyle name="Обычный 6 2 8 3" xfId="903"/>
    <cellStyle name="Обычный 6 2 8 3 2" xfId="2361"/>
    <cellStyle name="Обычный 6 2 8 4" xfId="561"/>
    <cellStyle name="Обычный 6 2 8 4 2" xfId="2362"/>
    <cellStyle name="Обычный 6 2 8 5" xfId="2363"/>
    <cellStyle name="Обычный 6 2 8 6" xfId="2364"/>
    <cellStyle name="Обычный 6 2 8 7" xfId="2355"/>
    <cellStyle name="Обычный 6 2 8 8" xfId="1247"/>
    <cellStyle name="Обычный 6 2 9" xfId="210"/>
    <cellStyle name="Обычный 6 2 9 2" xfId="211"/>
    <cellStyle name="Обычный 6 2 9 2 2" xfId="906"/>
    <cellStyle name="Обычный 6 2 9 2 2 2" xfId="2367"/>
    <cellStyle name="Обычный 6 2 9 2 3" xfId="564"/>
    <cellStyle name="Обычный 6 2 9 2 3 2" xfId="2368"/>
    <cellStyle name="Обычный 6 2 9 2 4" xfId="2369"/>
    <cellStyle name="Обычный 6 2 9 2 5" xfId="2370"/>
    <cellStyle name="Обычный 6 2 9 2 6" xfId="2366"/>
    <cellStyle name="Обычный 6 2 9 2 7" xfId="1250"/>
    <cellStyle name="Обычный 6 2 9 3" xfId="905"/>
    <cellStyle name="Обычный 6 2 9 3 2" xfId="2371"/>
    <cellStyle name="Обычный 6 2 9 4" xfId="563"/>
    <cellStyle name="Обычный 6 2 9 4 2" xfId="2372"/>
    <cellStyle name="Обычный 6 2 9 5" xfId="2373"/>
    <cellStyle name="Обычный 6 2 9 6" xfId="2374"/>
    <cellStyle name="Обычный 6 2 9 7" xfId="2365"/>
    <cellStyle name="Обычный 6 2 9 8" xfId="1249"/>
    <cellStyle name="Обычный 6 3" xfId="212"/>
    <cellStyle name="Обычный 6 3 10" xfId="2375"/>
    <cellStyle name="Обычный 6 3 11" xfId="1251"/>
    <cellStyle name="Обычный 6 3 2" xfId="213"/>
    <cellStyle name="Обычный 6 3 2 10" xfId="1252"/>
    <cellStyle name="Обычный 6 3 2 2" xfId="214"/>
    <cellStyle name="Обычный 6 3 2 2 2" xfId="215"/>
    <cellStyle name="Обычный 6 3 2 2 2 2" xfId="910"/>
    <cellStyle name="Обычный 6 3 2 2 2 2 2" xfId="2379"/>
    <cellStyle name="Обычный 6 3 2 2 2 3" xfId="568"/>
    <cellStyle name="Обычный 6 3 2 2 2 3 2" xfId="2380"/>
    <cellStyle name="Обычный 6 3 2 2 2 4" xfId="2381"/>
    <cellStyle name="Обычный 6 3 2 2 2 5" xfId="2382"/>
    <cellStyle name="Обычный 6 3 2 2 2 6" xfId="2378"/>
    <cellStyle name="Обычный 6 3 2 2 2 7" xfId="1254"/>
    <cellStyle name="Обычный 6 3 2 2 3" xfId="909"/>
    <cellStyle name="Обычный 6 3 2 2 3 2" xfId="2383"/>
    <cellStyle name="Обычный 6 3 2 2 4" xfId="567"/>
    <cellStyle name="Обычный 6 3 2 2 4 2" xfId="2384"/>
    <cellStyle name="Обычный 6 3 2 2 5" xfId="2385"/>
    <cellStyle name="Обычный 6 3 2 2 6" xfId="2386"/>
    <cellStyle name="Обычный 6 3 2 2 7" xfId="2377"/>
    <cellStyle name="Обычный 6 3 2 2 8" xfId="1253"/>
    <cellStyle name="Обычный 6 3 2 3" xfId="216"/>
    <cellStyle name="Обычный 6 3 2 3 2" xfId="217"/>
    <cellStyle name="Обычный 6 3 2 3 2 2" xfId="912"/>
    <cellStyle name="Обычный 6 3 2 3 2 2 2" xfId="2389"/>
    <cellStyle name="Обычный 6 3 2 3 2 3" xfId="570"/>
    <cellStyle name="Обычный 6 3 2 3 2 3 2" xfId="2390"/>
    <cellStyle name="Обычный 6 3 2 3 2 4" xfId="2391"/>
    <cellStyle name="Обычный 6 3 2 3 2 5" xfId="2392"/>
    <cellStyle name="Обычный 6 3 2 3 2 6" xfId="2388"/>
    <cellStyle name="Обычный 6 3 2 3 2 7" xfId="1256"/>
    <cellStyle name="Обычный 6 3 2 3 3" xfId="911"/>
    <cellStyle name="Обычный 6 3 2 3 3 2" xfId="2393"/>
    <cellStyle name="Обычный 6 3 2 3 4" xfId="569"/>
    <cellStyle name="Обычный 6 3 2 3 4 2" xfId="2394"/>
    <cellStyle name="Обычный 6 3 2 3 5" xfId="2395"/>
    <cellStyle name="Обычный 6 3 2 3 6" xfId="2396"/>
    <cellStyle name="Обычный 6 3 2 3 7" xfId="2387"/>
    <cellStyle name="Обычный 6 3 2 3 8" xfId="1255"/>
    <cellStyle name="Обычный 6 3 2 4" xfId="218"/>
    <cellStyle name="Обычный 6 3 2 4 2" xfId="913"/>
    <cellStyle name="Обычный 6 3 2 4 2 2" xfId="2398"/>
    <cellStyle name="Обычный 6 3 2 4 3" xfId="571"/>
    <cellStyle name="Обычный 6 3 2 4 3 2" xfId="2399"/>
    <cellStyle name="Обычный 6 3 2 4 4" xfId="2400"/>
    <cellStyle name="Обычный 6 3 2 4 5" xfId="2401"/>
    <cellStyle name="Обычный 6 3 2 4 6" xfId="2397"/>
    <cellStyle name="Обычный 6 3 2 4 7" xfId="1257"/>
    <cellStyle name="Обычный 6 3 2 5" xfId="908"/>
    <cellStyle name="Обычный 6 3 2 5 2" xfId="2402"/>
    <cellStyle name="Обычный 6 3 2 6" xfId="566"/>
    <cellStyle name="Обычный 6 3 2 6 2" xfId="2403"/>
    <cellStyle name="Обычный 6 3 2 7" xfId="2404"/>
    <cellStyle name="Обычный 6 3 2 8" xfId="2405"/>
    <cellStyle name="Обычный 6 3 2 9" xfId="2376"/>
    <cellStyle name="Обычный 6 3 3" xfId="219"/>
    <cellStyle name="Обычный 6 3 3 2" xfId="220"/>
    <cellStyle name="Обычный 6 3 3 2 2" xfId="915"/>
    <cellStyle name="Обычный 6 3 3 2 2 2" xfId="2408"/>
    <cellStyle name="Обычный 6 3 3 2 3" xfId="573"/>
    <cellStyle name="Обычный 6 3 3 2 3 2" xfId="2409"/>
    <cellStyle name="Обычный 6 3 3 2 4" xfId="2410"/>
    <cellStyle name="Обычный 6 3 3 2 5" xfId="2411"/>
    <cellStyle name="Обычный 6 3 3 2 6" xfId="2407"/>
    <cellStyle name="Обычный 6 3 3 2 7" xfId="1259"/>
    <cellStyle name="Обычный 6 3 3 3" xfId="914"/>
    <cellStyle name="Обычный 6 3 3 3 2" xfId="2412"/>
    <cellStyle name="Обычный 6 3 3 4" xfId="572"/>
    <cellStyle name="Обычный 6 3 3 4 2" xfId="2413"/>
    <cellStyle name="Обычный 6 3 3 5" xfId="2414"/>
    <cellStyle name="Обычный 6 3 3 6" xfId="2415"/>
    <cellStyle name="Обычный 6 3 3 7" xfId="2406"/>
    <cellStyle name="Обычный 6 3 3 8" xfId="1258"/>
    <cellStyle name="Обычный 6 3 4" xfId="221"/>
    <cellStyle name="Обычный 6 3 4 2" xfId="222"/>
    <cellStyle name="Обычный 6 3 4 2 2" xfId="917"/>
    <cellStyle name="Обычный 6 3 4 2 2 2" xfId="2418"/>
    <cellStyle name="Обычный 6 3 4 2 3" xfId="575"/>
    <cellStyle name="Обычный 6 3 4 2 3 2" xfId="2419"/>
    <cellStyle name="Обычный 6 3 4 2 4" xfId="2420"/>
    <cellStyle name="Обычный 6 3 4 2 5" xfId="2421"/>
    <cellStyle name="Обычный 6 3 4 2 6" xfId="2417"/>
    <cellStyle name="Обычный 6 3 4 2 7" xfId="1261"/>
    <cellStyle name="Обычный 6 3 4 3" xfId="916"/>
    <cellStyle name="Обычный 6 3 4 3 2" xfId="2422"/>
    <cellStyle name="Обычный 6 3 4 4" xfId="574"/>
    <cellStyle name="Обычный 6 3 4 4 2" xfId="2423"/>
    <cellStyle name="Обычный 6 3 4 5" xfId="2424"/>
    <cellStyle name="Обычный 6 3 4 6" xfId="2425"/>
    <cellStyle name="Обычный 6 3 4 7" xfId="2416"/>
    <cellStyle name="Обычный 6 3 4 8" xfId="1260"/>
    <cellStyle name="Обычный 6 3 5" xfId="223"/>
    <cellStyle name="Обычный 6 3 5 2" xfId="918"/>
    <cellStyle name="Обычный 6 3 5 2 2" xfId="2427"/>
    <cellStyle name="Обычный 6 3 5 3" xfId="576"/>
    <cellStyle name="Обычный 6 3 5 3 2" xfId="2428"/>
    <cellStyle name="Обычный 6 3 5 4" xfId="2429"/>
    <cellStyle name="Обычный 6 3 5 5" xfId="2430"/>
    <cellStyle name="Обычный 6 3 5 6" xfId="2426"/>
    <cellStyle name="Обычный 6 3 5 7" xfId="1262"/>
    <cellStyle name="Обычный 6 3 6" xfId="907"/>
    <cellStyle name="Обычный 6 3 6 2" xfId="2431"/>
    <cellStyle name="Обычный 6 3 7" xfId="565"/>
    <cellStyle name="Обычный 6 3 7 2" xfId="2432"/>
    <cellStyle name="Обычный 6 3 8" xfId="2433"/>
    <cellStyle name="Обычный 6 3 9" xfId="2434"/>
    <cellStyle name="Обычный 6 4" xfId="224"/>
    <cellStyle name="Обычный 6 4 10" xfId="2435"/>
    <cellStyle name="Обычный 6 4 11" xfId="1263"/>
    <cellStyle name="Обычный 6 4 2" xfId="225"/>
    <cellStyle name="Обычный 6 4 2 10" xfId="1264"/>
    <cellStyle name="Обычный 6 4 2 2" xfId="226"/>
    <cellStyle name="Обычный 6 4 2 2 2" xfId="227"/>
    <cellStyle name="Обычный 6 4 2 2 2 2" xfId="922"/>
    <cellStyle name="Обычный 6 4 2 2 2 2 2" xfId="2439"/>
    <cellStyle name="Обычный 6 4 2 2 2 3" xfId="580"/>
    <cellStyle name="Обычный 6 4 2 2 2 3 2" xfId="2440"/>
    <cellStyle name="Обычный 6 4 2 2 2 4" xfId="2441"/>
    <cellStyle name="Обычный 6 4 2 2 2 5" xfId="2442"/>
    <cellStyle name="Обычный 6 4 2 2 2 6" xfId="2438"/>
    <cellStyle name="Обычный 6 4 2 2 2 7" xfId="1266"/>
    <cellStyle name="Обычный 6 4 2 2 3" xfId="921"/>
    <cellStyle name="Обычный 6 4 2 2 3 2" xfId="2443"/>
    <cellStyle name="Обычный 6 4 2 2 4" xfId="579"/>
    <cellStyle name="Обычный 6 4 2 2 4 2" xfId="2444"/>
    <cellStyle name="Обычный 6 4 2 2 5" xfId="2445"/>
    <cellStyle name="Обычный 6 4 2 2 6" xfId="2446"/>
    <cellStyle name="Обычный 6 4 2 2 7" xfId="2437"/>
    <cellStyle name="Обычный 6 4 2 2 8" xfId="1265"/>
    <cellStyle name="Обычный 6 4 2 3" xfId="228"/>
    <cellStyle name="Обычный 6 4 2 3 2" xfId="229"/>
    <cellStyle name="Обычный 6 4 2 3 2 2" xfId="924"/>
    <cellStyle name="Обычный 6 4 2 3 2 2 2" xfId="2449"/>
    <cellStyle name="Обычный 6 4 2 3 2 3" xfId="582"/>
    <cellStyle name="Обычный 6 4 2 3 2 3 2" xfId="2450"/>
    <cellStyle name="Обычный 6 4 2 3 2 4" xfId="2451"/>
    <cellStyle name="Обычный 6 4 2 3 2 5" xfId="2452"/>
    <cellStyle name="Обычный 6 4 2 3 2 6" xfId="2448"/>
    <cellStyle name="Обычный 6 4 2 3 2 7" xfId="1268"/>
    <cellStyle name="Обычный 6 4 2 3 3" xfId="923"/>
    <cellStyle name="Обычный 6 4 2 3 3 2" xfId="2453"/>
    <cellStyle name="Обычный 6 4 2 3 4" xfId="581"/>
    <cellStyle name="Обычный 6 4 2 3 4 2" xfId="2454"/>
    <cellStyle name="Обычный 6 4 2 3 5" xfId="2455"/>
    <cellStyle name="Обычный 6 4 2 3 6" xfId="2456"/>
    <cellStyle name="Обычный 6 4 2 3 7" xfId="2447"/>
    <cellStyle name="Обычный 6 4 2 3 8" xfId="1267"/>
    <cellStyle name="Обычный 6 4 2 4" xfId="230"/>
    <cellStyle name="Обычный 6 4 2 4 2" xfId="925"/>
    <cellStyle name="Обычный 6 4 2 4 2 2" xfId="2458"/>
    <cellStyle name="Обычный 6 4 2 4 3" xfId="583"/>
    <cellStyle name="Обычный 6 4 2 4 3 2" xfId="2459"/>
    <cellStyle name="Обычный 6 4 2 4 4" xfId="2460"/>
    <cellStyle name="Обычный 6 4 2 4 5" xfId="2461"/>
    <cellStyle name="Обычный 6 4 2 4 6" xfId="2457"/>
    <cellStyle name="Обычный 6 4 2 4 7" xfId="1269"/>
    <cellStyle name="Обычный 6 4 2 5" xfId="920"/>
    <cellStyle name="Обычный 6 4 2 5 2" xfId="2462"/>
    <cellStyle name="Обычный 6 4 2 6" xfId="578"/>
    <cellStyle name="Обычный 6 4 2 6 2" xfId="2463"/>
    <cellStyle name="Обычный 6 4 2 7" xfId="2464"/>
    <cellStyle name="Обычный 6 4 2 8" xfId="2465"/>
    <cellStyle name="Обычный 6 4 2 9" xfId="2436"/>
    <cellStyle name="Обычный 6 4 3" xfId="231"/>
    <cellStyle name="Обычный 6 4 3 2" xfId="232"/>
    <cellStyle name="Обычный 6 4 3 2 2" xfId="927"/>
    <cellStyle name="Обычный 6 4 3 2 2 2" xfId="2468"/>
    <cellStyle name="Обычный 6 4 3 2 3" xfId="585"/>
    <cellStyle name="Обычный 6 4 3 2 3 2" xfId="2469"/>
    <cellStyle name="Обычный 6 4 3 2 4" xfId="2470"/>
    <cellStyle name="Обычный 6 4 3 2 5" xfId="2471"/>
    <cellStyle name="Обычный 6 4 3 2 6" xfId="2467"/>
    <cellStyle name="Обычный 6 4 3 2 7" xfId="1271"/>
    <cellStyle name="Обычный 6 4 3 3" xfId="926"/>
    <cellStyle name="Обычный 6 4 3 3 2" xfId="2472"/>
    <cellStyle name="Обычный 6 4 3 4" xfId="584"/>
    <cellStyle name="Обычный 6 4 3 4 2" xfId="2473"/>
    <cellStyle name="Обычный 6 4 3 5" xfId="2474"/>
    <cellStyle name="Обычный 6 4 3 6" xfId="2475"/>
    <cellStyle name="Обычный 6 4 3 7" xfId="2466"/>
    <cellStyle name="Обычный 6 4 3 8" xfId="1270"/>
    <cellStyle name="Обычный 6 4 4" xfId="233"/>
    <cellStyle name="Обычный 6 4 4 2" xfId="234"/>
    <cellStyle name="Обычный 6 4 4 2 2" xfId="929"/>
    <cellStyle name="Обычный 6 4 4 2 2 2" xfId="2478"/>
    <cellStyle name="Обычный 6 4 4 2 3" xfId="587"/>
    <cellStyle name="Обычный 6 4 4 2 3 2" xfId="2479"/>
    <cellStyle name="Обычный 6 4 4 2 4" xfId="2480"/>
    <cellStyle name="Обычный 6 4 4 2 5" xfId="2481"/>
    <cellStyle name="Обычный 6 4 4 2 6" xfId="2477"/>
    <cellStyle name="Обычный 6 4 4 2 7" xfId="1273"/>
    <cellStyle name="Обычный 6 4 4 3" xfId="928"/>
    <cellStyle name="Обычный 6 4 4 3 2" xfId="2482"/>
    <cellStyle name="Обычный 6 4 4 4" xfId="586"/>
    <cellStyle name="Обычный 6 4 4 4 2" xfId="2483"/>
    <cellStyle name="Обычный 6 4 4 5" xfId="2484"/>
    <cellStyle name="Обычный 6 4 4 6" xfId="2485"/>
    <cellStyle name="Обычный 6 4 4 7" xfId="2476"/>
    <cellStyle name="Обычный 6 4 4 8" xfId="1272"/>
    <cellStyle name="Обычный 6 4 5" xfId="235"/>
    <cellStyle name="Обычный 6 4 5 2" xfId="930"/>
    <cellStyle name="Обычный 6 4 5 2 2" xfId="2487"/>
    <cellStyle name="Обычный 6 4 5 3" xfId="588"/>
    <cellStyle name="Обычный 6 4 5 3 2" xfId="2488"/>
    <cellStyle name="Обычный 6 4 5 4" xfId="2489"/>
    <cellStyle name="Обычный 6 4 5 5" xfId="2490"/>
    <cellStyle name="Обычный 6 4 5 6" xfId="2486"/>
    <cellStyle name="Обычный 6 4 5 7" xfId="1274"/>
    <cellStyle name="Обычный 6 4 6" xfId="919"/>
    <cellStyle name="Обычный 6 4 6 2" xfId="2491"/>
    <cellStyle name="Обычный 6 4 7" xfId="577"/>
    <cellStyle name="Обычный 6 4 7 2" xfId="2492"/>
    <cellStyle name="Обычный 6 4 8" xfId="2493"/>
    <cellStyle name="Обычный 6 4 9" xfId="2494"/>
    <cellStyle name="Обычный 6 5" xfId="236"/>
    <cellStyle name="Обычный 6 5 10" xfId="1275"/>
    <cellStyle name="Обычный 6 5 2" xfId="237"/>
    <cellStyle name="Обычный 6 5 2 2" xfId="238"/>
    <cellStyle name="Обычный 6 5 2 2 2" xfId="933"/>
    <cellStyle name="Обычный 6 5 2 2 2 2" xfId="2498"/>
    <cellStyle name="Обычный 6 5 2 2 3" xfId="591"/>
    <cellStyle name="Обычный 6 5 2 2 3 2" xfId="2499"/>
    <cellStyle name="Обычный 6 5 2 2 4" xfId="2500"/>
    <cellStyle name="Обычный 6 5 2 2 5" xfId="2501"/>
    <cellStyle name="Обычный 6 5 2 2 6" xfId="2497"/>
    <cellStyle name="Обычный 6 5 2 2 7" xfId="1277"/>
    <cellStyle name="Обычный 6 5 2 3" xfId="932"/>
    <cellStyle name="Обычный 6 5 2 3 2" xfId="2502"/>
    <cellStyle name="Обычный 6 5 2 4" xfId="590"/>
    <cellStyle name="Обычный 6 5 2 4 2" xfId="2503"/>
    <cellStyle name="Обычный 6 5 2 5" xfId="2504"/>
    <cellStyle name="Обычный 6 5 2 6" xfId="2505"/>
    <cellStyle name="Обычный 6 5 2 7" xfId="2496"/>
    <cellStyle name="Обычный 6 5 2 8" xfId="1276"/>
    <cellStyle name="Обычный 6 5 3" xfId="239"/>
    <cellStyle name="Обычный 6 5 3 2" xfId="240"/>
    <cellStyle name="Обычный 6 5 3 2 2" xfId="935"/>
    <cellStyle name="Обычный 6 5 3 2 2 2" xfId="2508"/>
    <cellStyle name="Обычный 6 5 3 2 3" xfId="593"/>
    <cellStyle name="Обычный 6 5 3 2 3 2" xfId="2509"/>
    <cellStyle name="Обычный 6 5 3 2 4" xfId="2510"/>
    <cellStyle name="Обычный 6 5 3 2 5" xfId="2511"/>
    <cellStyle name="Обычный 6 5 3 2 6" xfId="2507"/>
    <cellStyle name="Обычный 6 5 3 2 7" xfId="1279"/>
    <cellStyle name="Обычный 6 5 3 3" xfId="934"/>
    <cellStyle name="Обычный 6 5 3 3 2" xfId="2512"/>
    <cellStyle name="Обычный 6 5 3 4" xfId="592"/>
    <cellStyle name="Обычный 6 5 3 4 2" xfId="2513"/>
    <cellStyle name="Обычный 6 5 3 5" xfId="2514"/>
    <cellStyle name="Обычный 6 5 3 6" xfId="2515"/>
    <cellStyle name="Обычный 6 5 3 7" xfId="2506"/>
    <cellStyle name="Обычный 6 5 3 8" xfId="1278"/>
    <cellStyle name="Обычный 6 5 4" xfId="241"/>
    <cellStyle name="Обычный 6 5 4 2" xfId="936"/>
    <cellStyle name="Обычный 6 5 4 2 2" xfId="2517"/>
    <cellStyle name="Обычный 6 5 4 3" xfId="594"/>
    <cellStyle name="Обычный 6 5 4 3 2" xfId="2518"/>
    <cellStyle name="Обычный 6 5 4 4" xfId="2519"/>
    <cellStyle name="Обычный 6 5 4 5" xfId="2520"/>
    <cellStyle name="Обычный 6 5 4 6" xfId="2516"/>
    <cellStyle name="Обычный 6 5 4 7" xfId="1280"/>
    <cellStyle name="Обычный 6 5 5" xfId="931"/>
    <cellStyle name="Обычный 6 5 5 2" xfId="2521"/>
    <cellStyle name="Обычный 6 5 6" xfId="589"/>
    <cellStyle name="Обычный 6 5 6 2" xfId="2522"/>
    <cellStyle name="Обычный 6 5 7" xfId="2523"/>
    <cellStyle name="Обычный 6 5 8" xfId="2524"/>
    <cellStyle name="Обычный 6 5 9" xfId="2495"/>
    <cellStyle name="Обычный 6 6" xfId="242"/>
    <cellStyle name="Обычный 6 6 2" xfId="243"/>
    <cellStyle name="Обычный 6 6 2 2" xfId="938"/>
    <cellStyle name="Обычный 6 6 2 2 2" xfId="2527"/>
    <cellStyle name="Обычный 6 6 2 3" xfId="596"/>
    <cellStyle name="Обычный 6 6 2 3 2" xfId="2528"/>
    <cellStyle name="Обычный 6 6 2 4" xfId="2529"/>
    <cellStyle name="Обычный 6 6 2 5" xfId="2530"/>
    <cellStyle name="Обычный 6 6 2 6" xfId="2526"/>
    <cellStyle name="Обычный 6 6 2 7" xfId="1282"/>
    <cellStyle name="Обычный 6 6 3" xfId="937"/>
    <cellStyle name="Обычный 6 6 3 2" xfId="2531"/>
    <cellStyle name="Обычный 6 6 4" xfId="595"/>
    <cellStyle name="Обычный 6 6 4 2" xfId="2532"/>
    <cellStyle name="Обычный 6 6 5" xfId="2533"/>
    <cellStyle name="Обычный 6 6 6" xfId="2534"/>
    <cellStyle name="Обычный 6 6 7" xfId="2525"/>
    <cellStyle name="Обычный 6 6 8" xfId="1281"/>
    <cellStyle name="Обычный 6 7" xfId="244"/>
    <cellStyle name="Обычный 6 7 2" xfId="245"/>
    <cellStyle name="Обычный 6 7 2 2" xfId="940"/>
    <cellStyle name="Обычный 6 7 2 2 2" xfId="2537"/>
    <cellStyle name="Обычный 6 7 2 3" xfId="598"/>
    <cellStyle name="Обычный 6 7 2 3 2" xfId="2538"/>
    <cellStyle name="Обычный 6 7 2 4" xfId="2539"/>
    <cellStyle name="Обычный 6 7 2 5" xfId="2540"/>
    <cellStyle name="Обычный 6 7 2 6" xfId="2536"/>
    <cellStyle name="Обычный 6 7 2 7" xfId="1284"/>
    <cellStyle name="Обычный 6 7 3" xfId="939"/>
    <cellStyle name="Обычный 6 7 3 2" xfId="2541"/>
    <cellStyle name="Обычный 6 7 4" xfId="597"/>
    <cellStyle name="Обычный 6 7 4 2" xfId="2542"/>
    <cellStyle name="Обычный 6 7 5" xfId="2543"/>
    <cellStyle name="Обычный 6 7 6" xfId="2544"/>
    <cellStyle name="Обычный 6 7 7" xfId="2535"/>
    <cellStyle name="Обычный 6 7 8" xfId="1283"/>
    <cellStyle name="Обычный 6 8" xfId="246"/>
    <cellStyle name="Обычный 6 8 2" xfId="247"/>
    <cellStyle name="Обычный 6 8 2 2" xfId="942"/>
    <cellStyle name="Обычный 6 8 2 2 2" xfId="2547"/>
    <cellStyle name="Обычный 6 8 2 3" xfId="600"/>
    <cellStyle name="Обычный 6 8 2 3 2" xfId="2548"/>
    <cellStyle name="Обычный 6 8 2 4" xfId="2549"/>
    <cellStyle name="Обычный 6 8 2 5" xfId="2550"/>
    <cellStyle name="Обычный 6 8 2 6" xfId="2546"/>
    <cellStyle name="Обычный 6 8 2 7" xfId="1286"/>
    <cellStyle name="Обычный 6 8 3" xfId="941"/>
    <cellStyle name="Обычный 6 8 3 2" xfId="2551"/>
    <cellStyle name="Обычный 6 8 4" xfId="599"/>
    <cellStyle name="Обычный 6 8 4 2" xfId="2552"/>
    <cellStyle name="Обычный 6 8 5" xfId="2553"/>
    <cellStyle name="Обычный 6 8 6" xfId="2554"/>
    <cellStyle name="Обычный 6 8 7" xfId="2545"/>
    <cellStyle name="Обычный 6 8 8" xfId="1285"/>
    <cellStyle name="Обычный 6 9" xfId="248"/>
    <cellStyle name="Обычный 6 9 2" xfId="943"/>
    <cellStyle name="Обычный 6 9 2 2" xfId="2556"/>
    <cellStyle name="Обычный 6 9 3" xfId="601"/>
    <cellStyle name="Обычный 6 9 3 2" xfId="2557"/>
    <cellStyle name="Обычный 6 9 4" xfId="2558"/>
    <cellStyle name="Обычный 6 9 5" xfId="2559"/>
    <cellStyle name="Обычный 6 9 6" xfId="2555"/>
    <cellStyle name="Обычный 6 9 7" xfId="1287"/>
    <cellStyle name="Обычный 7" xfId="2"/>
    <cellStyle name="Обычный 7 2" xfId="249"/>
    <cellStyle name="Обычный 7 2 10" xfId="602"/>
    <cellStyle name="Обычный 7 2 10 2" xfId="2562"/>
    <cellStyle name="Обычный 7 2 11" xfId="2563"/>
    <cellStyle name="Обычный 7 2 12" xfId="2564"/>
    <cellStyle name="Обычный 7 2 13" xfId="2561"/>
    <cellStyle name="Обычный 7 2 14" xfId="1288"/>
    <cellStyle name="Обычный 7 2 2" xfId="250"/>
    <cellStyle name="Обычный 7 2 2 10" xfId="2565"/>
    <cellStyle name="Обычный 7 2 2 11" xfId="1289"/>
    <cellStyle name="Обычный 7 2 2 2" xfId="251"/>
    <cellStyle name="Обычный 7 2 2 2 10" xfId="1290"/>
    <cellStyle name="Обычный 7 2 2 2 2" xfId="252"/>
    <cellStyle name="Обычный 7 2 2 2 2 2" xfId="253"/>
    <cellStyle name="Обычный 7 2 2 2 2 2 2" xfId="948"/>
    <cellStyle name="Обычный 7 2 2 2 2 2 2 2" xfId="2569"/>
    <cellStyle name="Обычный 7 2 2 2 2 2 3" xfId="606"/>
    <cellStyle name="Обычный 7 2 2 2 2 2 3 2" xfId="2570"/>
    <cellStyle name="Обычный 7 2 2 2 2 2 4" xfId="2571"/>
    <cellStyle name="Обычный 7 2 2 2 2 2 5" xfId="2572"/>
    <cellStyle name="Обычный 7 2 2 2 2 2 6" xfId="2568"/>
    <cellStyle name="Обычный 7 2 2 2 2 2 7" xfId="1292"/>
    <cellStyle name="Обычный 7 2 2 2 2 3" xfId="947"/>
    <cellStyle name="Обычный 7 2 2 2 2 3 2" xfId="2573"/>
    <cellStyle name="Обычный 7 2 2 2 2 4" xfId="605"/>
    <cellStyle name="Обычный 7 2 2 2 2 4 2" xfId="2574"/>
    <cellStyle name="Обычный 7 2 2 2 2 5" xfId="2575"/>
    <cellStyle name="Обычный 7 2 2 2 2 6" xfId="2576"/>
    <cellStyle name="Обычный 7 2 2 2 2 7" xfId="2567"/>
    <cellStyle name="Обычный 7 2 2 2 2 8" xfId="1291"/>
    <cellStyle name="Обычный 7 2 2 2 3" xfId="254"/>
    <cellStyle name="Обычный 7 2 2 2 3 2" xfId="255"/>
    <cellStyle name="Обычный 7 2 2 2 3 2 2" xfId="950"/>
    <cellStyle name="Обычный 7 2 2 2 3 2 2 2" xfId="2579"/>
    <cellStyle name="Обычный 7 2 2 2 3 2 3" xfId="608"/>
    <cellStyle name="Обычный 7 2 2 2 3 2 3 2" xfId="2580"/>
    <cellStyle name="Обычный 7 2 2 2 3 2 4" xfId="2581"/>
    <cellStyle name="Обычный 7 2 2 2 3 2 5" xfId="2582"/>
    <cellStyle name="Обычный 7 2 2 2 3 2 6" xfId="2578"/>
    <cellStyle name="Обычный 7 2 2 2 3 2 7" xfId="1294"/>
    <cellStyle name="Обычный 7 2 2 2 3 3" xfId="949"/>
    <cellStyle name="Обычный 7 2 2 2 3 3 2" xfId="2583"/>
    <cellStyle name="Обычный 7 2 2 2 3 4" xfId="607"/>
    <cellStyle name="Обычный 7 2 2 2 3 4 2" xfId="2584"/>
    <cellStyle name="Обычный 7 2 2 2 3 5" xfId="2585"/>
    <cellStyle name="Обычный 7 2 2 2 3 6" xfId="2586"/>
    <cellStyle name="Обычный 7 2 2 2 3 7" xfId="2577"/>
    <cellStyle name="Обычный 7 2 2 2 3 8" xfId="1293"/>
    <cellStyle name="Обычный 7 2 2 2 4" xfId="256"/>
    <cellStyle name="Обычный 7 2 2 2 4 2" xfId="951"/>
    <cellStyle name="Обычный 7 2 2 2 4 2 2" xfId="2588"/>
    <cellStyle name="Обычный 7 2 2 2 4 3" xfId="609"/>
    <cellStyle name="Обычный 7 2 2 2 4 3 2" xfId="2589"/>
    <cellStyle name="Обычный 7 2 2 2 4 4" xfId="2590"/>
    <cellStyle name="Обычный 7 2 2 2 4 5" xfId="2591"/>
    <cellStyle name="Обычный 7 2 2 2 4 6" xfId="2587"/>
    <cellStyle name="Обычный 7 2 2 2 4 7" xfId="1295"/>
    <cellStyle name="Обычный 7 2 2 2 5" xfId="946"/>
    <cellStyle name="Обычный 7 2 2 2 5 2" xfId="2592"/>
    <cellStyle name="Обычный 7 2 2 2 6" xfId="604"/>
    <cellStyle name="Обычный 7 2 2 2 6 2" xfId="2593"/>
    <cellStyle name="Обычный 7 2 2 2 7" xfId="2594"/>
    <cellStyle name="Обычный 7 2 2 2 8" xfId="2595"/>
    <cellStyle name="Обычный 7 2 2 2 9" xfId="2566"/>
    <cellStyle name="Обычный 7 2 2 3" xfId="257"/>
    <cellStyle name="Обычный 7 2 2 3 2" xfId="258"/>
    <cellStyle name="Обычный 7 2 2 3 2 2" xfId="953"/>
    <cellStyle name="Обычный 7 2 2 3 2 2 2" xfId="2598"/>
    <cellStyle name="Обычный 7 2 2 3 2 3" xfId="611"/>
    <cellStyle name="Обычный 7 2 2 3 2 3 2" xfId="2599"/>
    <cellStyle name="Обычный 7 2 2 3 2 4" xfId="2600"/>
    <cellStyle name="Обычный 7 2 2 3 2 5" xfId="2601"/>
    <cellStyle name="Обычный 7 2 2 3 2 6" xfId="2597"/>
    <cellStyle name="Обычный 7 2 2 3 2 7" xfId="1297"/>
    <cellStyle name="Обычный 7 2 2 3 3" xfId="952"/>
    <cellStyle name="Обычный 7 2 2 3 3 2" xfId="2602"/>
    <cellStyle name="Обычный 7 2 2 3 4" xfId="610"/>
    <cellStyle name="Обычный 7 2 2 3 4 2" xfId="2603"/>
    <cellStyle name="Обычный 7 2 2 3 5" xfId="2604"/>
    <cellStyle name="Обычный 7 2 2 3 6" xfId="2605"/>
    <cellStyle name="Обычный 7 2 2 3 7" xfId="2596"/>
    <cellStyle name="Обычный 7 2 2 3 8" xfId="1296"/>
    <cellStyle name="Обычный 7 2 2 4" xfId="259"/>
    <cellStyle name="Обычный 7 2 2 4 2" xfId="260"/>
    <cellStyle name="Обычный 7 2 2 4 2 2" xfId="955"/>
    <cellStyle name="Обычный 7 2 2 4 2 2 2" xfId="2608"/>
    <cellStyle name="Обычный 7 2 2 4 2 3" xfId="613"/>
    <cellStyle name="Обычный 7 2 2 4 2 3 2" xfId="2609"/>
    <cellStyle name="Обычный 7 2 2 4 2 4" xfId="2610"/>
    <cellStyle name="Обычный 7 2 2 4 2 5" xfId="2611"/>
    <cellStyle name="Обычный 7 2 2 4 2 6" xfId="2607"/>
    <cellStyle name="Обычный 7 2 2 4 2 7" xfId="1299"/>
    <cellStyle name="Обычный 7 2 2 4 3" xfId="954"/>
    <cellStyle name="Обычный 7 2 2 4 3 2" xfId="2612"/>
    <cellStyle name="Обычный 7 2 2 4 4" xfId="612"/>
    <cellStyle name="Обычный 7 2 2 4 4 2" xfId="2613"/>
    <cellStyle name="Обычный 7 2 2 4 5" xfId="2614"/>
    <cellStyle name="Обычный 7 2 2 4 6" xfId="2615"/>
    <cellStyle name="Обычный 7 2 2 4 7" xfId="2606"/>
    <cellStyle name="Обычный 7 2 2 4 8" xfId="1298"/>
    <cellStyle name="Обычный 7 2 2 5" xfId="261"/>
    <cellStyle name="Обычный 7 2 2 5 2" xfId="956"/>
    <cellStyle name="Обычный 7 2 2 5 2 2" xfId="2617"/>
    <cellStyle name="Обычный 7 2 2 5 3" xfId="614"/>
    <cellStyle name="Обычный 7 2 2 5 3 2" xfId="2618"/>
    <cellStyle name="Обычный 7 2 2 5 4" xfId="2619"/>
    <cellStyle name="Обычный 7 2 2 5 5" xfId="2620"/>
    <cellStyle name="Обычный 7 2 2 5 6" xfId="2616"/>
    <cellStyle name="Обычный 7 2 2 5 7" xfId="1300"/>
    <cellStyle name="Обычный 7 2 2 6" xfId="945"/>
    <cellStyle name="Обычный 7 2 2 6 2" xfId="2621"/>
    <cellStyle name="Обычный 7 2 2 7" xfId="603"/>
    <cellStyle name="Обычный 7 2 2 7 2" xfId="2622"/>
    <cellStyle name="Обычный 7 2 2 8" xfId="2623"/>
    <cellStyle name="Обычный 7 2 2 9" xfId="2624"/>
    <cellStyle name="Обычный 7 2 3" xfId="262"/>
    <cellStyle name="Обычный 7 2 3 10" xfId="2625"/>
    <cellStyle name="Обычный 7 2 3 11" xfId="1301"/>
    <cellStyle name="Обычный 7 2 3 2" xfId="263"/>
    <cellStyle name="Обычный 7 2 3 2 10" xfId="1302"/>
    <cellStyle name="Обычный 7 2 3 2 2" xfId="264"/>
    <cellStyle name="Обычный 7 2 3 2 2 2" xfId="265"/>
    <cellStyle name="Обычный 7 2 3 2 2 2 2" xfId="960"/>
    <cellStyle name="Обычный 7 2 3 2 2 2 2 2" xfId="2629"/>
    <cellStyle name="Обычный 7 2 3 2 2 2 3" xfId="618"/>
    <cellStyle name="Обычный 7 2 3 2 2 2 3 2" xfId="2630"/>
    <cellStyle name="Обычный 7 2 3 2 2 2 4" xfId="2631"/>
    <cellStyle name="Обычный 7 2 3 2 2 2 5" xfId="2632"/>
    <cellStyle name="Обычный 7 2 3 2 2 2 6" xfId="2628"/>
    <cellStyle name="Обычный 7 2 3 2 2 2 7" xfId="1304"/>
    <cellStyle name="Обычный 7 2 3 2 2 3" xfId="959"/>
    <cellStyle name="Обычный 7 2 3 2 2 3 2" xfId="2633"/>
    <cellStyle name="Обычный 7 2 3 2 2 4" xfId="617"/>
    <cellStyle name="Обычный 7 2 3 2 2 4 2" xfId="2634"/>
    <cellStyle name="Обычный 7 2 3 2 2 5" xfId="2635"/>
    <cellStyle name="Обычный 7 2 3 2 2 6" xfId="2636"/>
    <cellStyle name="Обычный 7 2 3 2 2 7" xfId="2627"/>
    <cellStyle name="Обычный 7 2 3 2 2 8" xfId="1303"/>
    <cellStyle name="Обычный 7 2 3 2 3" xfId="266"/>
    <cellStyle name="Обычный 7 2 3 2 3 2" xfId="267"/>
    <cellStyle name="Обычный 7 2 3 2 3 2 2" xfId="962"/>
    <cellStyle name="Обычный 7 2 3 2 3 2 2 2" xfId="2639"/>
    <cellStyle name="Обычный 7 2 3 2 3 2 3" xfId="620"/>
    <cellStyle name="Обычный 7 2 3 2 3 2 3 2" xfId="2640"/>
    <cellStyle name="Обычный 7 2 3 2 3 2 4" xfId="2641"/>
    <cellStyle name="Обычный 7 2 3 2 3 2 5" xfId="2642"/>
    <cellStyle name="Обычный 7 2 3 2 3 2 6" xfId="2638"/>
    <cellStyle name="Обычный 7 2 3 2 3 2 7" xfId="1306"/>
    <cellStyle name="Обычный 7 2 3 2 3 3" xfId="961"/>
    <cellStyle name="Обычный 7 2 3 2 3 3 2" xfId="2643"/>
    <cellStyle name="Обычный 7 2 3 2 3 4" xfId="619"/>
    <cellStyle name="Обычный 7 2 3 2 3 4 2" xfId="2644"/>
    <cellStyle name="Обычный 7 2 3 2 3 5" xfId="2645"/>
    <cellStyle name="Обычный 7 2 3 2 3 6" xfId="2646"/>
    <cellStyle name="Обычный 7 2 3 2 3 7" xfId="2637"/>
    <cellStyle name="Обычный 7 2 3 2 3 8" xfId="1305"/>
    <cellStyle name="Обычный 7 2 3 2 4" xfId="268"/>
    <cellStyle name="Обычный 7 2 3 2 4 2" xfId="963"/>
    <cellStyle name="Обычный 7 2 3 2 4 2 2" xfId="2648"/>
    <cellStyle name="Обычный 7 2 3 2 4 3" xfId="621"/>
    <cellStyle name="Обычный 7 2 3 2 4 3 2" xfId="2649"/>
    <cellStyle name="Обычный 7 2 3 2 4 4" xfId="2650"/>
    <cellStyle name="Обычный 7 2 3 2 4 5" xfId="2651"/>
    <cellStyle name="Обычный 7 2 3 2 4 6" xfId="2647"/>
    <cellStyle name="Обычный 7 2 3 2 4 7" xfId="1307"/>
    <cellStyle name="Обычный 7 2 3 2 5" xfId="958"/>
    <cellStyle name="Обычный 7 2 3 2 5 2" xfId="2652"/>
    <cellStyle name="Обычный 7 2 3 2 6" xfId="616"/>
    <cellStyle name="Обычный 7 2 3 2 6 2" xfId="2653"/>
    <cellStyle name="Обычный 7 2 3 2 7" xfId="2654"/>
    <cellStyle name="Обычный 7 2 3 2 8" xfId="2655"/>
    <cellStyle name="Обычный 7 2 3 2 9" xfId="2626"/>
    <cellStyle name="Обычный 7 2 3 3" xfId="269"/>
    <cellStyle name="Обычный 7 2 3 3 2" xfId="270"/>
    <cellStyle name="Обычный 7 2 3 3 2 2" xfId="965"/>
    <cellStyle name="Обычный 7 2 3 3 2 2 2" xfId="2658"/>
    <cellStyle name="Обычный 7 2 3 3 2 3" xfId="623"/>
    <cellStyle name="Обычный 7 2 3 3 2 3 2" xfId="2659"/>
    <cellStyle name="Обычный 7 2 3 3 2 4" xfId="2660"/>
    <cellStyle name="Обычный 7 2 3 3 2 5" xfId="2661"/>
    <cellStyle name="Обычный 7 2 3 3 2 6" xfId="2657"/>
    <cellStyle name="Обычный 7 2 3 3 2 7" xfId="1309"/>
    <cellStyle name="Обычный 7 2 3 3 3" xfId="964"/>
    <cellStyle name="Обычный 7 2 3 3 3 2" xfId="2662"/>
    <cellStyle name="Обычный 7 2 3 3 4" xfId="622"/>
    <cellStyle name="Обычный 7 2 3 3 4 2" xfId="2663"/>
    <cellStyle name="Обычный 7 2 3 3 5" xfId="2664"/>
    <cellStyle name="Обычный 7 2 3 3 6" xfId="2665"/>
    <cellStyle name="Обычный 7 2 3 3 7" xfId="2656"/>
    <cellStyle name="Обычный 7 2 3 3 8" xfId="1308"/>
    <cellStyle name="Обычный 7 2 3 4" xfId="271"/>
    <cellStyle name="Обычный 7 2 3 4 2" xfId="272"/>
    <cellStyle name="Обычный 7 2 3 4 2 2" xfId="967"/>
    <cellStyle name="Обычный 7 2 3 4 2 2 2" xfId="2668"/>
    <cellStyle name="Обычный 7 2 3 4 2 3" xfId="625"/>
    <cellStyle name="Обычный 7 2 3 4 2 3 2" xfId="2669"/>
    <cellStyle name="Обычный 7 2 3 4 2 4" xfId="2670"/>
    <cellStyle name="Обычный 7 2 3 4 2 5" xfId="2671"/>
    <cellStyle name="Обычный 7 2 3 4 2 6" xfId="2667"/>
    <cellStyle name="Обычный 7 2 3 4 2 7" xfId="1311"/>
    <cellStyle name="Обычный 7 2 3 4 3" xfId="966"/>
    <cellStyle name="Обычный 7 2 3 4 3 2" xfId="2672"/>
    <cellStyle name="Обычный 7 2 3 4 4" xfId="624"/>
    <cellStyle name="Обычный 7 2 3 4 4 2" xfId="2673"/>
    <cellStyle name="Обычный 7 2 3 4 5" xfId="2674"/>
    <cellStyle name="Обычный 7 2 3 4 6" xfId="2675"/>
    <cellStyle name="Обычный 7 2 3 4 7" xfId="2666"/>
    <cellStyle name="Обычный 7 2 3 4 8" xfId="1310"/>
    <cellStyle name="Обычный 7 2 3 5" xfId="273"/>
    <cellStyle name="Обычный 7 2 3 5 2" xfId="968"/>
    <cellStyle name="Обычный 7 2 3 5 2 2" xfId="2677"/>
    <cellStyle name="Обычный 7 2 3 5 3" xfId="626"/>
    <cellStyle name="Обычный 7 2 3 5 3 2" xfId="2678"/>
    <cellStyle name="Обычный 7 2 3 5 4" xfId="2679"/>
    <cellStyle name="Обычный 7 2 3 5 5" xfId="2680"/>
    <cellStyle name="Обычный 7 2 3 5 6" xfId="2676"/>
    <cellStyle name="Обычный 7 2 3 5 7" xfId="1312"/>
    <cellStyle name="Обычный 7 2 3 6" xfId="957"/>
    <cellStyle name="Обычный 7 2 3 6 2" xfId="2681"/>
    <cellStyle name="Обычный 7 2 3 7" xfId="615"/>
    <cellStyle name="Обычный 7 2 3 7 2" xfId="2682"/>
    <cellStyle name="Обычный 7 2 3 8" xfId="2683"/>
    <cellStyle name="Обычный 7 2 3 9" xfId="2684"/>
    <cellStyle name="Обычный 7 2 4" xfId="274"/>
    <cellStyle name="Обычный 7 2 4 10" xfId="1313"/>
    <cellStyle name="Обычный 7 2 4 2" xfId="275"/>
    <cellStyle name="Обычный 7 2 4 2 2" xfId="276"/>
    <cellStyle name="Обычный 7 2 4 2 2 2" xfId="971"/>
    <cellStyle name="Обычный 7 2 4 2 2 2 2" xfId="2688"/>
    <cellStyle name="Обычный 7 2 4 2 2 3" xfId="629"/>
    <cellStyle name="Обычный 7 2 4 2 2 3 2" xfId="2689"/>
    <cellStyle name="Обычный 7 2 4 2 2 4" xfId="2690"/>
    <cellStyle name="Обычный 7 2 4 2 2 5" xfId="2691"/>
    <cellStyle name="Обычный 7 2 4 2 2 6" xfId="2687"/>
    <cellStyle name="Обычный 7 2 4 2 2 7" xfId="1315"/>
    <cellStyle name="Обычный 7 2 4 2 3" xfId="970"/>
    <cellStyle name="Обычный 7 2 4 2 3 2" xfId="2692"/>
    <cellStyle name="Обычный 7 2 4 2 4" xfId="628"/>
    <cellStyle name="Обычный 7 2 4 2 4 2" xfId="2693"/>
    <cellStyle name="Обычный 7 2 4 2 5" xfId="2694"/>
    <cellStyle name="Обычный 7 2 4 2 6" xfId="2695"/>
    <cellStyle name="Обычный 7 2 4 2 7" xfId="2686"/>
    <cellStyle name="Обычный 7 2 4 2 8" xfId="1314"/>
    <cellStyle name="Обычный 7 2 4 3" xfId="277"/>
    <cellStyle name="Обычный 7 2 4 3 2" xfId="278"/>
    <cellStyle name="Обычный 7 2 4 3 2 2" xfId="973"/>
    <cellStyle name="Обычный 7 2 4 3 2 2 2" xfId="2698"/>
    <cellStyle name="Обычный 7 2 4 3 2 3" xfId="631"/>
    <cellStyle name="Обычный 7 2 4 3 2 3 2" xfId="2699"/>
    <cellStyle name="Обычный 7 2 4 3 2 4" xfId="2700"/>
    <cellStyle name="Обычный 7 2 4 3 2 5" xfId="2701"/>
    <cellStyle name="Обычный 7 2 4 3 2 6" xfId="2697"/>
    <cellStyle name="Обычный 7 2 4 3 2 7" xfId="1317"/>
    <cellStyle name="Обычный 7 2 4 3 3" xfId="972"/>
    <cellStyle name="Обычный 7 2 4 3 3 2" xfId="2702"/>
    <cellStyle name="Обычный 7 2 4 3 4" xfId="630"/>
    <cellStyle name="Обычный 7 2 4 3 4 2" xfId="2703"/>
    <cellStyle name="Обычный 7 2 4 3 5" xfId="2704"/>
    <cellStyle name="Обычный 7 2 4 3 6" xfId="2705"/>
    <cellStyle name="Обычный 7 2 4 3 7" xfId="2696"/>
    <cellStyle name="Обычный 7 2 4 3 8" xfId="1316"/>
    <cellStyle name="Обычный 7 2 4 4" xfId="279"/>
    <cellStyle name="Обычный 7 2 4 4 2" xfId="974"/>
    <cellStyle name="Обычный 7 2 4 4 2 2" xfId="2707"/>
    <cellStyle name="Обычный 7 2 4 4 3" xfId="632"/>
    <cellStyle name="Обычный 7 2 4 4 3 2" xfId="2708"/>
    <cellStyle name="Обычный 7 2 4 4 4" xfId="2709"/>
    <cellStyle name="Обычный 7 2 4 4 5" xfId="2710"/>
    <cellStyle name="Обычный 7 2 4 4 6" xfId="2706"/>
    <cellStyle name="Обычный 7 2 4 4 7" xfId="1318"/>
    <cellStyle name="Обычный 7 2 4 5" xfId="969"/>
    <cellStyle name="Обычный 7 2 4 5 2" xfId="2711"/>
    <cellStyle name="Обычный 7 2 4 6" xfId="627"/>
    <cellStyle name="Обычный 7 2 4 6 2" xfId="2712"/>
    <cellStyle name="Обычный 7 2 4 7" xfId="2713"/>
    <cellStyle name="Обычный 7 2 4 8" xfId="2714"/>
    <cellStyle name="Обычный 7 2 4 9" xfId="2685"/>
    <cellStyle name="Обычный 7 2 5" xfId="280"/>
    <cellStyle name="Обычный 7 2 5 2" xfId="281"/>
    <cellStyle name="Обычный 7 2 5 2 2" xfId="976"/>
    <cellStyle name="Обычный 7 2 5 2 2 2" xfId="2717"/>
    <cellStyle name="Обычный 7 2 5 2 3" xfId="634"/>
    <cellStyle name="Обычный 7 2 5 2 3 2" xfId="2718"/>
    <cellStyle name="Обычный 7 2 5 2 4" xfId="2719"/>
    <cellStyle name="Обычный 7 2 5 2 5" xfId="2720"/>
    <cellStyle name="Обычный 7 2 5 2 6" xfId="2716"/>
    <cellStyle name="Обычный 7 2 5 2 7" xfId="1320"/>
    <cellStyle name="Обычный 7 2 5 3" xfId="975"/>
    <cellStyle name="Обычный 7 2 5 3 2" xfId="2721"/>
    <cellStyle name="Обычный 7 2 5 4" xfId="633"/>
    <cellStyle name="Обычный 7 2 5 4 2" xfId="2722"/>
    <cellStyle name="Обычный 7 2 5 5" xfId="2723"/>
    <cellStyle name="Обычный 7 2 5 6" xfId="2724"/>
    <cellStyle name="Обычный 7 2 5 7" xfId="2715"/>
    <cellStyle name="Обычный 7 2 5 8" xfId="1319"/>
    <cellStyle name="Обычный 7 2 6" xfId="282"/>
    <cellStyle name="Обычный 7 2 6 2" xfId="283"/>
    <cellStyle name="Обычный 7 2 6 2 2" xfId="978"/>
    <cellStyle name="Обычный 7 2 6 2 2 2" xfId="2727"/>
    <cellStyle name="Обычный 7 2 6 2 3" xfId="636"/>
    <cellStyle name="Обычный 7 2 6 2 3 2" xfId="2728"/>
    <cellStyle name="Обычный 7 2 6 2 4" xfId="2729"/>
    <cellStyle name="Обычный 7 2 6 2 5" xfId="2730"/>
    <cellStyle name="Обычный 7 2 6 2 6" xfId="2726"/>
    <cellStyle name="Обычный 7 2 6 2 7" xfId="1322"/>
    <cellStyle name="Обычный 7 2 6 3" xfId="977"/>
    <cellStyle name="Обычный 7 2 6 3 2" xfId="2731"/>
    <cellStyle name="Обычный 7 2 6 4" xfId="635"/>
    <cellStyle name="Обычный 7 2 6 4 2" xfId="2732"/>
    <cellStyle name="Обычный 7 2 6 5" xfId="2733"/>
    <cellStyle name="Обычный 7 2 6 6" xfId="2734"/>
    <cellStyle name="Обычный 7 2 6 7" xfId="2725"/>
    <cellStyle name="Обычный 7 2 6 8" xfId="1321"/>
    <cellStyle name="Обычный 7 2 7" xfId="284"/>
    <cellStyle name="Обычный 7 2 7 2" xfId="285"/>
    <cellStyle name="Обычный 7 2 7 2 2" xfId="980"/>
    <cellStyle name="Обычный 7 2 7 2 2 2" xfId="2737"/>
    <cellStyle name="Обычный 7 2 7 2 3" xfId="638"/>
    <cellStyle name="Обычный 7 2 7 2 3 2" xfId="2738"/>
    <cellStyle name="Обычный 7 2 7 2 4" xfId="2739"/>
    <cellStyle name="Обычный 7 2 7 2 5" xfId="2740"/>
    <cellStyle name="Обычный 7 2 7 2 6" xfId="2736"/>
    <cellStyle name="Обычный 7 2 7 2 7" xfId="1324"/>
    <cellStyle name="Обычный 7 2 7 3" xfId="979"/>
    <cellStyle name="Обычный 7 2 7 3 2" xfId="2741"/>
    <cellStyle name="Обычный 7 2 7 4" xfId="637"/>
    <cellStyle name="Обычный 7 2 7 4 2" xfId="2742"/>
    <cellStyle name="Обычный 7 2 7 5" xfId="2743"/>
    <cellStyle name="Обычный 7 2 7 6" xfId="2744"/>
    <cellStyle name="Обычный 7 2 7 7" xfId="2735"/>
    <cellStyle name="Обычный 7 2 7 8" xfId="1323"/>
    <cellStyle name="Обычный 7 2 8" xfId="286"/>
    <cellStyle name="Обычный 7 2 8 2" xfId="981"/>
    <cellStyle name="Обычный 7 2 8 2 2" xfId="2746"/>
    <cellStyle name="Обычный 7 2 8 3" xfId="639"/>
    <cellStyle name="Обычный 7 2 8 3 2" xfId="2747"/>
    <cellStyle name="Обычный 7 2 8 4" xfId="2748"/>
    <cellStyle name="Обычный 7 2 8 5" xfId="2749"/>
    <cellStyle name="Обычный 7 2 8 6" xfId="2745"/>
    <cellStyle name="Обычный 7 2 8 7" xfId="1325"/>
    <cellStyle name="Обычный 7 2 9" xfId="944"/>
    <cellStyle name="Обычный 7 2 9 2" xfId="2750"/>
    <cellStyle name="Обычный 7 3" xfId="2751"/>
    <cellStyle name="Обычный 7 4" xfId="2560"/>
    <cellStyle name="Обычный 8" xfId="287"/>
    <cellStyle name="Обычный 8 2" xfId="2752"/>
    <cellStyle name="Обычный 8 28" xfId="2753"/>
    <cellStyle name="Обычный 9" xfId="288"/>
    <cellStyle name="Обычный 9 10" xfId="2755"/>
    <cellStyle name="Обычный 9 11" xfId="2756"/>
    <cellStyle name="Обычный 9 12" xfId="2754"/>
    <cellStyle name="Обычный 9 13" xfId="1326"/>
    <cellStyle name="Обычный 9 2" xfId="289"/>
    <cellStyle name="Обычный 9 2 10" xfId="2757"/>
    <cellStyle name="Обычный 9 2 11" xfId="1327"/>
    <cellStyle name="Обычный 9 2 2" xfId="290"/>
    <cellStyle name="Обычный 9 2 2 10" xfId="2758"/>
    <cellStyle name="Обычный 9 2 2 11" xfId="1328"/>
    <cellStyle name="Обычный 9 2 2 2" xfId="291"/>
    <cellStyle name="Обычный 9 2 2 2 2" xfId="292"/>
    <cellStyle name="Обычный 9 2 2 2 2 2" xfId="986"/>
    <cellStyle name="Обычный 9 2 2 2 2 2 2" xfId="2761"/>
    <cellStyle name="Обычный 9 2 2 2 2 3" xfId="644"/>
    <cellStyle name="Обычный 9 2 2 2 2 3 2" xfId="2762"/>
    <cellStyle name="Обычный 9 2 2 2 2 4" xfId="2763"/>
    <cellStyle name="Обычный 9 2 2 2 2 5" xfId="2764"/>
    <cellStyle name="Обычный 9 2 2 2 2 6" xfId="2760"/>
    <cellStyle name="Обычный 9 2 2 2 2 7" xfId="1330"/>
    <cellStyle name="Обычный 9 2 2 2 3" xfId="985"/>
    <cellStyle name="Обычный 9 2 2 2 3 2" xfId="2765"/>
    <cellStyle name="Обычный 9 2 2 2 4" xfId="643"/>
    <cellStyle name="Обычный 9 2 2 2 4 2" xfId="2766"/>
    <cellStyle name="Обычный 9 2 2 2 5" xfId="2767"/>
    <cellStyle name="Обычный 9 2 2 2 6" xfId="2768"/>
    <cellStyle name="Обычный 9 2 2 2 7" xfId="2759"/>
    <cellStyle name="Обычный 9 2 2 2 8" xfId="1329"/>
    <cellStyle name="Обычный 9 2 2 3" xfId="293"/>
    <cellStyle name="Обычный 9 2 2 3 2" xfId="294"/>
    <cellStyle name="Обычный 9 2 2 3 2 2" xfId="988"/>
    <cellStyle name="Обычный 9 2 2 3 2 2 2" xfId="2771"/>
    <cellStyle name="Обычный 9 2 2 3 2 3" xfId="646"/>
    <cellStyle name="Обычный 9 2 2 3 2 3 2" xfId="2772"/>
    <cellStyle name="Обычный 9 2 2 3 2 4" xfId="2773"/>
    <cellStyle name="Обычный 9 2 2 3 2 5" xfId="2774"/>
    <cellStyle name="Обычный 9 2 2 3 2 6" xfId="2770"/>
    <cellStyle name="Обычный 9 2 2 3 2 7" xfId="1332"/>
    <cellStyle name="Обычный 9 2 2 3 3" xfId="987"/>
    <cellStyle name="Обычный 9 2 2 3 3 2" xfId="2775"/>
    <cellStyle name="Обычный 9 2 2 3 4" xfId="645"/>
    <cellStyle name="Обычный 9 2 2 3 4 2" xfId="2776"/>
    <cellStyle name="Обычный 9 2 2 3 5" xfId="2777"/>
    <cellStyle name="Обычный 9 2 2 3 6" xfId="2778"/>
    <cellStyle name="Обычный 9 2 2 3 7" xfId="2769"/>
    <cellStyle name="Обычный 9 2 2 3 8" xfId="1331"/>
    <cellStyle name="Обычный 9 2 2 4" xfId="295"/>
    <cellStyle name="Обычный 9 2 2 4 2" xfId="296"/>
    <cellStyle name="Обычный 9 2 2 4 2 2" xfId="990"/>
    <cellStyle name="Обычный 9 2 2 4 2 2 2" xfId="2781"/>
    <cellStyle name="Обычный 9 2 2 4 2 3" xfId="648"/>
    <cellStyle name="Обычный 9 2 2 4 2 3 2" xfId="2782"/>
    <cellStyle name="Обычный 9 2 2 4 2 4" xfId="2783"/>
    <cellStyle name="Обычный 9 2 2 4 2 5" xfId="2784"/>
    <cellStyle name="Обычный 9 2 2 4 2 6" xfId="2780"/>
    <cellStyle name="Обычный 9 2 2 4 2 7" xfId="1334"/>
    <cellStyle name="Обычный 9 2 2 4 3" xfId="989"/>
    <cellStyle name="Обычный 9 2 2 4 3 2" xfId="2785"/>
    <cellStyle name="Обычный 9 2 2 4 4" xfId="647"/>
    <cellStyle name="Обычный 9 2 2 4 4 2" xfId="2786"/>
    <cellStyle name="Обычный 9 2 2 4 5" xfId="2787"/>
    <cellStyle name="Обычный 9 2 2 4 6" xfId="2788"/>
    <cellStyle name="Обычный 9 2 2 4 7" xfId="2779"/>
    <cellStyle name="Обычный 9 2 2 4 8" xfId="1333"/>
    <cellStyle name="Обычный 9 2 2 5" xfId="297"/>
    <cellStyle name="Обычный 9 2 2 5 2" xfId="991"/>
    <cellStyle name="Обычный 9 2 2 5 2 2" xfId="2790"/>
    <cellStyle name="Обычный 9 2 2 5 3" xfId="649"/>
    <cellStyle name="Обычный 9 2 2 5 3 2" xfId="2791"/>
    <cellStyle name="Обычный 9 2 2 5 4" xfId="2792"/>
    <cellStyle name="Обычный 9 2 2 5 5" xfId="2793"/>
    <cellStyle name="Обычный 9 2 2 5 6" xfId="2789"/>
    <cellStyle name="Обычный 9 2 2 5 7" xfId="1335"/>
    <cellStyle name="Обычный 9 2 2 6" xfId="984"/>
    <cellStyle name="Обычный 9 2 2 6 2" xfId="2794"/>
    <cellStyle name="Обычный 9 2 2 7" xfId="642"/>
    <cellStyle name="Обычный 9 2 2 7 2" xfId="2795"/>
    <cellStyle name="Обычный 9 2 2 8" xfId="2796"/>
    <cellStyle name="Обычный 9 2 2 9" xfId="2797"/>
    <cellStyle name="Обычный 9 2 3" xfId="298"/>
    <cellStyle name="Обычный 9 2 3 2" xfId="299"/>
    <cellStyle name="Обычный 9 2 3 2 2" xfId="993"/>
    <cellStyle name="Обычный 9 2 3 2 2 2" xfId="2800"/>
    <cellStyle name="Обычный 9 2 3 2 3" xfId="651"/>
    <cellStyle name="Обычный 9 2 3 2 3 2" xfId="2801"/>
    <cellStyle name="Обычный 9 2 3 2 4" xfId="2802"/>
    <cellStyle name="Обычный 9 2 3 2 5" xfId="2803"/>
    <cellStyle name="Обычный 9 2 3 2 6" xfId="2799"/>
    <cellStyle name="Обычный 9 2 3 2 7" xfId="1337"/>
    <cellStyle name="Обычный 9 2 3 3" xfId="992"/>
    <cellStyle name="Обычный 9 2 3 3 2" xfId="2804"/>
    <cellStyle name="Обычный 9 2 3 4" xfId="650"/>
    <cellStyle name="Обычный 9 2 3 4 2" xfId="2805"/>
    <cellStyle name="Обычный 9 2 3 5" xfId="2806"/>
    <cellStyle name="Обычный 9 2 3 6" xfId="2807"/>
    <cellStyle name="Обычный 9 2 3 7" xfId="2798"/>
    <cellStyle name="Обычный 9 2 3 8" xfId="1336"/>
    <cellStyle name="Обычный 9 2 4" xfId="300"/>
    <cellStyle name="Обычный 9 2 4 2" xfId="301"/>
    <cellStyle name="Обычный 9 2 4 2 2" xfId="995"/>
    <cellStyle name="Обычный 9 2 4 2 2 2" xfId="2810"/>
    <cellStyle name="Обычный 9 2 4 2 3" xfId="653"/>
    <cellStyle name="Обычный 9 2 4 2 3 2" xfId="2811"/>
    <cellStyle name="Обычный 9 2 4 2 4" xfId="2812"/>
    <cellStyle name="Обычный 9 2 4 2 5" xfId="2813"/>
    <cellStyle name="Обычный 9 2 4 2 6" xfId="2809"/>
    <cellStyle name="Обычный 9 2 4 2 7" xfId="1339"/>
    <cellStyle name="Обычный 9 2 4 3" xfId="994"/>
    <cellStyle name="Обычный 9 2 4 3 2" xfId="2814"/>
    <cellStyle name="Обычный 9 2 4 4" xfId="652"/>
    <cellStyle name="Обычный 9 2 4 4 2" xfId="2815"/>
    <cellStyle name="Обычный 9 2 4 5" xfId="2816"/>
    <cellStyle name="Обычный 9 2 4 6" xfId="2817"/>
    <cellStyle name="Обычный 9 2 4 7" xfId="2808"/>
    <cellStyle name="Обычный 9 2 4 8" xfId="1338"/>
    <cellStyle name="Обычный 9 2 5" xfId="302"/>
    <cellStyle name="Обычный 9 2 5 2" xfId="996"/>
    <cellStyle name="Обычный 9 2 5 2 2" xfId="2819"/>
    <cellStyle name="Обычный 9 2 5 3" xfId="654"/>
    <cellStyle name="Обычный 9 2 5 3 2" xfId="2820"/>
    <cellStyle name="Обычный 9 2 5 4" xfId="2821"/>
    <cellStyle name="Обычный 9 2 5 5" xfId="2822"/>
    <cellStyle name="Обычный 9 2 5 6" xfId="2818"/>
    <cellStyle name="Обычный 9 2 5 7" xfId="1340"/>
    <cellStyle name="Обычный 9 2 6" xfId="983"/>
    <cellStyle name="Обычный 9 2 6 2" xfId="2823"/>
    <cellStyle name="Обычный 9 2 7" xfId="641"/>
    <cellStyle name="Обычный 9 2 7 2" xfId="2824"/>
    <cellStyle name="Обычный 9 2 8" xfId="2825"/>
    <cellStyle name="Обычный 9 2 9" xfId="2826"/>
    <cellStyle name="Обычный 9 3" xfId="303"/>
    <cellStyle name="Обычный 9 3 10" xfId="2827"/>
    <cellStyle name="Обычный 9 3 11" xfId="1341"/>
    <cellStyle name="Обычный 9 3 2" xfId="304"/>
    <cellStyle name="Обычный 9 3 2 2" xfId="305"/>
    <cellStyle name="Обычный 9 3 2 2 2" xfId="999"/>
    <cellStyle name="Обычный 9 3 2 2 2 2" xfId="2830"/>
    <cellStyle name="Обычный 9 3 2 2 3" xfId="657"/>
    <cellStyle name="Обычный 9 3 2 2 3 2" xfId="2831"/>
    <cellStyle name="Обычный 9 3 2 2 4" xfId="2832"/>
    <cellStyle name="Обычный 9 3 2 2 5" xfId="2833"/>
    <cellStyle name="Обычный 9 3 2 2 6" xfId="2829"/>
    <cellStyle name="Обычный 9 3 2 2 7" xfId="1343"/>
    <cellStyle name="Обычный 9 3 2 3" xfId="998"/>
    <cellStyle name="Обычный 9 3 2 3 2" xfId="2834"/>
    <cellStyle name="Обычный 9 3 2 4" xfId="656"/>
    <cellStyle name="Обычный 9 3 2 4 2" xfId="2835"/>
    <cellStyle name="Обычный 9 3 2 5" xfId="2836"/>
    <cellStyle name="Обычный 9 3 2 6" xfId="2837"/>
    <cellStyle name="Обычный 9 3 2 7" xfId="2828"/>
    <cellStyle name="Обычный 9 3 2 8" xfId="1342"/>
    <cellStyle name="Обычный 9 3 3" xfId="306"/>
    <cellStyle name="Обычный 9 3 3 2" xfId="307"/>
    <cellStyle name="Обычный 9 3 3 2 2" xfId="1001"/>
    <cellStyle name="Обычный 9 3 3 2 2 2" xfId="2840"/>
    <cellStyle name="Обычный 9 3 3 2 3" xfId="659"/>
    <cellStyle name="Обычный 9 3 3 2 3 2" xfId="2841"/>
    <cellStyle name="Обычный 9 3 3 2 4" xfId="2842"/>
    <cellStyle name="Обычный 9 3 3 2 5" xfId="2843"/>
    <cellStyle name="Обычный 9 3 3 2 6" xfId="2839"/>
    <cellStyle name="Обычный 9 3 3 2 7" xfId="1345"/>
    <cellStyle name="Обычный 9 3 3 3" xfId="1000"/>
    <cellStyle name="Обычный 9 3 3 3 2" xfId="2844"/>
    <cellStyle name="Обычный 9 3 3 4" xfId="658"/>
    <cellStyle name="Обычный 9 3 3 4 2" xfId="2845"/>
    <cellStyle name="Обычный 9 3 3 5" xfId="2846"/>
    <cellStyle name="Обычный 9 3 3 6" xfId="2847"/>
    <cellStyle name="Обычный 9 3 3 7" xfId="2838"/>
    <cellStyle name="Обычный 9 3 3 8" xfId="1344"/>
    <cellStyle name="Обычный 9 3 4" xfId="308"/>
    <cellStyle name="Обычный 9 3 4 2" xfId="309"/>
    <cellStyle name="Обычный 9 3 4 2 2" xfId="1003"/>
    <cellStyle name="Обычный 9 3 4 2 2 2" xfId="2850"/>
    <cellStyle name="Обычный 9 3 4 2 3" xfId="661"/>
    <cellStyle name="Обычный 9 3 4 2 3 2" xfId="2851"/>
    <cellStyle name="Обычный 9 3 4 2 4" xfId="2852"/>
    <cellStyle name="Обычный 9 3 4 2 5" xfId="2853"/>
    <cellStyle name="Обычный 9 3 4 2 6" xfId="2849"/>
    <cellStyle name="Обычный 9 3 4 2 7" xfId="1347"/>
    <cellStyle name="Обычный 9 3 4 3" xfId="1002"/>
    <cellStyle name="Обычный 9 3 4 3 2" xfId="2854"/>
    <cellStyle name="Обычный 9 3 4 4" xfId="660"/>
    <cellStyle name="Обычный 9 3 4 4 2" xfId="2855"/>
    <cellStyle name="Обычный 9 3 4 5" xfId="2856"/>
    <cellStyle name="Обычный 9 3 4 6" xfId="2857"/>
    <cellStyle name="Обычный 9 3 4 7" xfId="2848"/>
    <cellStyle name="Обычный 9 3 4 8" xfId="1346"/>
    <cellStyle name="Обычный 9 3 5" xfId="310"/>
    <cellStyle name="Обычный 9 3 5 2" xfId="1004"/>
    <cellStyle name="Обычный 9 3 5 2 2" xfId="2859"/>
    <cellStyle name="Обычный 9 3 5 3" xfId="662"/>
    <cellStyle name="Обычный 9 3 5 3 2" xfId="2860"/>
    <cellStyle name="Обычный 9 3 5 4" xfId="2861"/>
    <cellStyle name="Обычный 9 3 5 5" xfId="2862"/>
    <cellStyle name="Обычный 9 3 5 6" xfId="2858"/>
    <cellStyle name="Обычный 9 3 5 7" xfId="1348"/>
    <cellStyle name="Обычный 9 3 6" xfId="997"/>
    <cellStyle name="Обычный 9 3 6 2" xfId="2863"/>
    <cellStyle name="Обычный 9 3 7" xfId="655"/>
    <cellStyle name="Обычный 9 3 7 2" xfId="2864"/>
    <cellStyle name="Обычный 9 3 8" xfId="2865"/>
    <cellStyle name="Обычный 9 3 9" xfId="2866"/>
    <cellStyle name="Обычный 9 4" xfId="311"/>
    <cellStyle name="Обычный 9 4 2" xfId="312"/>
    <cellStyle name="Обычный 9 4 2 2" xfId="1006"/>
    <cellStyle name="Обычный 9 4 2 2 2" xfId="2869"/>
    <cellStyle name="Обычный 9 4 2 3" xfId="664"/>
    <cellStyle name="Обычный 9 4 2 3 2" xfId="2870"/>
    <cellStyle name="Обычный 9 4 2 4" xfId="2871"/>
    <cellStyle name="Обычный 9 4 2 5" xfId="2872"/>
    <cellStyle name="Обычный 9 4 2 6" xfId="2868"/>
    <cellStyle name="Обычный 9 4 2 7" xfId="1350"/>
    <cellStyle name="Обычный 9 4 3" xfId="1005"/>
    <cellStyle name="Обычный 9 4 3 2" xfId="2873"/>
    <cellStyle name="Обычный 9 4 4" xfId="663"/>
    <cellStyle name="Обычный 9 4 4 2" xfId="2874"/>
    <cellStyle name="Обычный 9 4 5" xfId="2875"/>
    <cellStyle name="Обычный 9 4 6" xfId="2876"/>
    <cellStyle name="Обычный 9 4 7" xfId="2867"/>
    <cellStyle name="Обычный 9 4 8" xfId="1349"/>
    <cellStyle name="Обычный 9 5" xfId="313"/>
    <cellStyle name="Обычный 9 5 2" xfId="314"/>
    <cellStyle name="Обычный 9 5 2 2" xfId="1008"/>
    <cellStyle name="Обычный 9 5 2 2 2" xfId="2879"/>
    <cellStyle name="Обычный 9 5 2 3" xfId="666"/>
    <cellStyle name="Обычный 9 5 2 3 2" xfId="2880"/>
    <cellStyle name="Обычный 9 5 2 4" xfId="2881"/>
    <cellStyle name="Обычный 9 5 2 5" xfId="2882"/>
    <cellStyle name="Обычный 9 5 2 6" xfId="2878"/>
    <cellStyle name="Обычный 9 5 2 7" xfId="1352"/>
    <cellStyle name="Обычный 9 5 3" xfId="1007"/>
    <cellStyle name="Обычный 9 5 3 2" xfId="2883"/>
    <cellStyle name="Обычный 9 5 4" xfId="665"/>
    <cellStyle name="Обычный 9 5 4 2" xfId="2884"/>
    <cellStyle name="Обычный 9 5 5" xfId="2885"/>
    <cellStyle name="Обычный 9 5 6" xfId="2886"/>
    <cellStyle name="Обычный 9 5 7" xfId="2877"/>
    <cellStyle name="Обычный 9 5 8" xfId="1351"/>
    <cellStyle name="Обычный 9 6" xfId="315"/>
    <cellStyle name="Обычный 9 6 2" xfId="1009"/>
    <cellStyle name="Обычный 9 6 2 2" xfId="2888"/>
    <cellStyle name="Обычный 9 6 3" xfId="667"/>
    <cellStyle name="Обычный 9 6 3 2" xfId="2889"/>
    <cellStyle name="Обычный 9 6 4" xfId="2890"/>
    <cellStyle name="Обычный 9 6 5" xfId="2891"/>
    <cellStyle name="Обычный 9 6 6" xfId="2887"/>
    <cellStyle name="Обычный 9 6 7" xfId="1353"/>
    <cellStyle name="Обычный 9 7" xfId="982"/>
    <cellStyle name="Обычный 9 7 2" xfId="2892"/>
    <cellStyle name="Обычный 9 8" xfId="640"/>
    <cellStyle name="Обычный 9 8 2" xfId="2893"/>
    <cellStyle name="Обычный 9 9" xfId="2894"/>
    <cellStyle name="Обычный_Форматы по компаниям_last" xfId="3"/>
    <cellStyle name="Плохой 2" xfId="316"/>
    <cellStyle name="Плохой 2 2" xfId="2896"/>
    <cellStyle name="Плохой 2 3" xfId="2895"/>
    <cellStyle name="Плохой 3" xfId="2897"/>
    <cellStyle name="Плохой 4" xfId="2898"/>
    <cellStyle name="Пояснение 2" xfId="317"/>
    <cellStyle name="Примечание 2" xfId="318"/>
    <cellStyle name="Примечание 3" xfId="2899"/>
    <cellStyle name="Процентный 2" xfId="319"/>
    <cellStyle name="Процентный 2 2" xfId="2901"/>
    <cellStyle name="Процентный 2 3" xfId="2902"/>
    <cellStyle name="Процентный 2 4" xfId="2903"/>
    <cellStyle name="Процентный 2 5" xfId="2900"/>
    <cellStyle name="Процентный 3" xfId="320"/>
    <cellStyle name="Процентный 3 2" xfId="2905"/>
    <cellStyle name="Процентный 3 3" xfId="2906"/>
    <cellStyle name="Процентный 3 4" xfId="2904"/>
    <cellStyle name="Процентный 4" xfId="2907"/>
    <cellStyle name="Связанная ячейка 2" xfId="321"/>
    <cellStyle name="Стиль 1" xfId="322"/>
    <cellStyle name="Стиль 1 2" xfId="2908"/>
    <cellStyle name="Текст предупреждения 2" xfId="323"/>
    <cellStyle name="Тысячи [0]_3Com" xfId="2909"/>
    <cellStyle name="Тысячи_3Com" xfId="2910"/>
    <cellStyle name="Финансовый 2" xfId="324"/>
    <cellStyle name="Финансовый 2 10" xfId="668"/>
    <cellStyle name="Финансовый 2 10 2" xfId="2913"/>
    <cellStyle name="Финансовый 2 10 3" xfId="2912"/>
    <cellStyle name="Финансовый 2 11" xfId="2914"/>
    <cellStyle name="Финансовый 2 12" xfId="2915"/>
    <cellStyle name="Финансовый 2 13" xfId="2916"/>
    <cellStyle name="Финансовый 2 14" xfId="2911"/>
    <cellStyle name="Финансовый 2 15" xfId="1354"/>
    <cellStyle name="Финансовый 2 2" xfId="325"/>
    <cellStyle name="Финансовый 2 2 10" xfId="2918"/>
    <cellStyle name="Финансовый 2 2 11" xfId="2917"/>
    <cellStyle name="Финансовый 2 2 12" xfId="1355"/>
    <cellStyle name="Финансовый 2 2 2" xfId="326"/>
    <cellStyle name="Финансовый 2 2 2 10" xfId="1356"/>
    <cellStyle name="Финансовый 2 2 2 2" xfId="327"/>
    <cellStyle name="Финансовый 2 2 2 2 2" xfId="328"/>
    <cellStyle name="Финансовый 2 2 2 2 3" xfId="329"/>
    <cellStyle name="Финансовый 2 2 2 2 3 2" xfId="1014"/>
    <cellStyle name="Финансовый 2 2 2 2 3 2 2" xfId="2922"/>
    <cellStyle name="Финансовый 2 2 2 2 3 3" xfId="672"/>
    <cellStyle name="Финансовый 2 2 2 2 3 3 2" xfId="2923"/>
    <cellStyle name="Финансовый 2 2 2 2 3 4" xfId="2924"/>
    <cellStyle name="Финансовый 2 2 2 2 3 5" xfId="2925"/>
    <cellStyle name="Финансовый 2 2 2 2 3 6" xfId="2921"/>
    <cellStyle name="Финансовый 2 2 2 2 3 7" xfId="1358"/>
    <cellStyle name="Финансовый 2 2 2 2 4" xfId="1013"/>
    <cellStyle name="Финансовый 2 2 2 2 4 2" xfId="2926"/>
    <cellStyle name="Финансовый 2 2 2 2 5" xfId="671"/>
    <cellStyle name="Финансовый 2 2 2 2 5 2" xfId="2927"/>
    <cellStyle name="Финансовый 2 2 2 2 6" xfId="2928"/>
    <cellStyle name="Финансовый 2 2 2 2 7" xfId="2929"/>
    <cellStyle name="Финансовый 2 2 2 2 8" xfId="2920"/>
    <cellStyle name="Финансовый 2 2 2 2 9" xfId="1357"/>
    <cellStyle name="Финансовый 2 2 2 3" xfId="330"/>
    <cellStyle name="Финансовый 2 2 2 3 2" xfId="331"/>
    <cellStyle name="Финансовый 2 2 2 3 2 2" xfId="1016"/>
    <cellStyle name="Финансовый 2 2 2 3 2 2 2" xfId="2932"/>
    <cellStyle name="Финансовый 2 2 2 3 2 3" xfId="674"/>
    <cellStyle name="Финансовый 2 2 2 3 2 3 2" xfId="2933"/>
    <cellStyle name="Финансовый 2 2 2 3 2 4" xfId="2934"/>
    <cellStyle name="Финансовый 2 2 2 3 2 5" xfId="2935"/>
    <cellStyle name="Финансовый 2 2 2 3 2 6" xfId="2931"/>
    <cellStyle name="Финансовый 2 2 2 3 2 7" xfId="1360"/>
    <cellStyle name="Финансовый 2 2 2 3 3" xfId="1015"/>
    <cellStyle name="Финансовый 2 2 2 3 3 2" xfId="2936"/>
    <cellStyle name="Финансовый 2 2 2 3 4" xfId="673"/>
    <cellStyle name="Финансовый 2 2 2 3 4 2" xfId="2937"/>
    <cellStyle name="Финансовый 2 2 2 3 5" xfId="2938"/>
    <cellStyle name="Финансовый 2 2 2 3 6" xfId="2939"/>
    <cellStyle name="Финансовый 2 2 2 3 7" xfId="2930"/>
    <cellStyle name="Финансовый 2 2 2 3 8" xfId="1359"/>
    <cellStyle name="Финансовый 2 2 2 4" xfId="332"/>
    <cellStyle name="Финансовый 2 2 2 4 2" xfId="1017"/>
    <cellStyle name="Финансовый 2 2 2 4 2 2" xfId="2941"/>
    <cellStyle name="Финансовый 2 2 2 4 3" xfId="675"/>
    <cellStyle name="Финансовый 2 2 2 4 3 2" xfId="2942"/>
    <cellStyle name="Финансовый 2 2 2 4 4" xfId="2943"/>
    <cellStyle name="Финансовый 2 2 2 4 5" xfId="2944"/>
    <cellStyle name="Финансовый 2 2 2 4 6" xfId="2940"/>
    <cellStyle name="Финансовый 2 2 2 4 7" xfId="1361"/>
    <cellStyle name="Финансовый 2 2 2 5" xfId="1012"/>
    <cellStyle name="Финансовый 2 2 2 5 2" xfId="2945"/>
    <cellStyle name="Финансовый 2 2 2 6" xfId="670"/>
    <cellStyle name="Финансовый 2 2 2 6 2" xfId="2946"/>
    <cellStyle name="Финансовый 2 2 2 7" xfId="2947"/>
    <cellStyle name="Финансовый 2 2 2 8" xfId="2948"/>
    <cellStyle name="Финансовый 2 2 2 9" xfId="2919"/>
    <cellStyle name="Финансовый 2 2 3" xfId="333"/>
    <cellStyle name="Финансовый 2 2 3 2" xfId="334"/>
    <cellStyle name="Финансовый 2 2 3 2 2" xfId="1019"/>
    <cellStyle name="Финансовый 2 2 3 2 2 2" xfId="2951"/>
    <cellStyle name="Финансовый 2 2 3 2 3" xfId="677"/>
    <cellStyle name="Финансовый 2 2 3 2 3 2" xfId="2952"/>
    <cellStyle name="Финансовый 2 2 3 2 4" xfId="2953"/>
    <cellStyle name="Финансовый 2 2 3 2 5" xfId="2954"/>
    <cellStyle name="Финансовый 2 2 3 2 6" xfId="2950"/>
    <cellStyle name="Финансовый 2 2 3 2 7" xfId="1363"/>
    <cellStyle name="Финансовый 2 2 3 3" xfId="1018"/>
    <cellStyle name="Финансовый 2 2 3 3 2" xfId="2955"/>
    <cellStyle name="Финансовый 2 2 3 4" xfId="676"/>
    <cellStyle name="Финансовый 2 2 3 4 2" xfId="2956"/>
    <cellStyle name="Финансовый 2 2 3 5" xfId="2957"/>
    <cellStyle name="Финансовый 2 2 3 6" xfId="2958"/>
    <cellStyle name="Финансовый 2 2 3 7" xfId="2949"/>
    <cellStyle name="Финансовый 2 2 3 8" xfId="1362"/>
    <cellStyle name="Финансовый 2 2 4" xfId="335"/>
    <cellStyle name="Финансовый 2 2 4 2" xfId="336"/>
    <cellStyle name="Финансовый 2 2 4 2 2" xfId="1021"/>
    <cellStyle name="Финансовый 2 2 4 2 2 2" xfId="2961"/>
    <cellStyle name="Финансовый 2 2 4 2 3" xfId="679"/>
    <cellStyle name="Финансовый 2 2 4 2 3 2" xfId="2962"/>
    <cellStyle name="Финансовый 2 2 4 2 4" xfId="2963"/>
    <cellStyle name="Финансовый 2 2 4 2 5" xfId="2964"/>
    <cellStyle name="Финансовый 2 2 4 2 6" xfId="2960"/>
    <cellStyle name="Финансовый 2 2 4 2 7" xfId="1365"/>
    <cellStyle name="Финансовый 2 2 4 3" xfId="1020"/>
    <cellStyle name="Финансовый 2 2 4 3 2" xfId="2965"/>
    <cellStyle name="Финансовый 2 2 4 4" xfId="678"/>
    <cellStyle name="Финансовый 2 2 4 4 2" xfId="2966"/>
    <cellStyle name="Финансовый 2 2 4 5" xfId="2967"/>
    <cellStyle name="Финансовый 2 2 4 6" xfId="2968"/>
    <cellStyle name="Финансовый 2 2 4 7" xfId="2959"/>
    <cellStyle name="Финансовый 2 2 4 8" xfId="1364"/>
    <cellStyle name="Финансовый 2 2 5" xfId="337"/>
    <cellStyle name="Финансовый 2 2 5 2" xfId="1022"/>
    <cellStyle name="Финансовый 2 2 5 2 2" xfId="2970"/>
    <cellStyle name="Финансовый 2 2 5 3" xfId="680"/>
    <cellStyle name="Финансовый 2 2 5 3 2" xfId="2971"/>
    <cellStyle name="Финансовый 2 2 5 4" xfId="2972"/>
    <cellStyle name="Финансовый 2 2 5 5" xfId="2973"/>
    <cellStyle name="Финансовый 2 2 5 6" xfId="2969"/>
    <cellStyle name="Финансовый 2 2 5 7" xfId="1366"/>
    <cellStyle name="Финансовый 2 2 6" xfId="1011"/>
    <cellStyle name="Финансовый 2 2 6 2" xfId="2974"/>
    <cellStyle name="Финансовый 2 2 7" xfId="669"/>
    <cellStyle name="Финансовый 2 2 7 2" xfId="2975"/>
    <cellStyle name="Финансовый 2 2 8" xfId="2976"/>
    <cellStyle name="Финансовый 2 2 9" xfId="2977"/>
    <cellStyle name="Финансовый 2 3" xfId="338"/>
    <cellStyle name="Финансовый 2 3 10" xfId="2979"/>
    <cellStyle name="Финансовый 2 3 11" xfId="2978"/>
    <cellStyle name="Финансовый 2 3 12" xfId="1367"/>
    <cellStyle name="Финансовый 2 3 2" xfId="339"/>
    <cellStyle name="Финансовый 2 3 2 10" xfId="1368"/>
    <cellStyle name="Финансовый 2 3 2 2" xfId="340"/>
    <cellStyle name="Финансовый 2 3 2 2 2" xfId="341"/>
    <cellStyle name="Финансовый 2 3 2 2 2 2" xfId="1026"/>
    <cellStyle name="Финансовый 2 3 2 2 2 2 2" xfId="2983"/>
    <cellStyle name="Финансовый 2 3 2 2 2 3" xfId="684"/>
    <cellStyle name="Финансовый 2 3 2 2 2 3 2" xfId="2984"/>
    <cellStyle name="Финансовый 2 3 2 2 2 4" xfId="2985"/>
    <cellStyle name="Финансовый 2 3 2 2 2 5" xfId="2986"/>
    <cellStyle name="Финансовый 2 3 2 2 2 6" xfId="2982"/>
    <cellStyle name="Финансовый 2 3 2 2 2 7" xfId="1370"/>
    <cellStyle name="Финансовый 2 3 2 2 3" xfId="1025"/>
    <cellStyle name="Финансовый 2 3 2 2 3 2" xfId="2987"/>
    <cellStyle name="Финансовый 2 3 2 2 4" xfId="683"/>
    <cellStyle name="Финансовый 2 3 2 2 4 2" xfId="2988"/>
    <cellStyle name="Финансовый 2 3 2 2 5" xfId="2989"/>
    <cellStyle name="Финансовый 2 3 2 2 6" xfId="2990"/>
    <cellStyle name="Финансовый 2 3 2 2 7" xfId="2981"/>
    <cellStyle name="Финансовый 2 3 2 2 8" xfId="1369"/>
    <cellStyle name="Финансовый 2 3 2 3" xfId="342"/>
    <cellStyle name="Финансовый 2 3 2 3 2" xfId="343"/>
    <cellStyle name="Финансовый 2 3 2 3 2 2" xfId="1028"/>
    <cellStyle name="Финансовый 2 3 2 3 2 2 2" xfId="2993"/>
    <cellStyle name="Финансовый 2 3 2 3 2 3" xfId="686"/>
    <cellStyle name="Финансовый 2 3 2 3 2 3 2" xfId="2994"/>
    <cellStyle name="Финансовый 2 3 2 3 2 4" xfId="2995"/>
    <cellStyle name="Финансовый 2 3 2 3 2 5" xfId="2996"/>
    <cellStyle name="Финансовый 2 3 2 3 2 6" xfId="2992"/>
    <cellStyle name="Финансовый 2 3 2 3 2 7" xfId="1372"/>
    <cellStyle name="Финансовый 2 3 2 3 3" xfId="1027"/>
    <cellStyle name="Финансовый 2 3 2 3 3 2" xfId="2997"/>
    <cellStyle name="Финансовый 2 3 2 3 4" xfId="685"/>
    <cellStyle name="Финансовый 2 3 2 3 4 2" xfId="2998"/>
    <cellStyle name="Финансовый 2 3 2 3 5" xfId="2999"/>
    <cellStyle name="Финансовый 2 3 2 3 6" xfId="3000"/>
    <cellStyle name="Финансовый 2 3 2 3 7" xfId="2991"/>
    <cellStyle name="Финансовый 2 3 2 3 8" xfId="1371"/>
    <cellStyle name="Финансовый 2 3 2 4" xfId="344"/>
    <cellStyle name="Финансовый 2 3 2 4 2" xfId="1029"/>
    <cellStyle name="Финансовый 2 3 2 4 2 2" xfId="3002"/>
    <cellStyle name="Финансовый 2 3 2 4 3" xfId="687"/>
    <cellStyle name="Финансовый 2 3 2 4 3 2" xfId="3003"/>
    <cellStyle name="Финансовый 2 3 2 4 4" xfId="3004"/>
    <cellStyle name="Финансовый 2 3 2 4 5" xfId="3005"/>
    <cellStyle name="Финансовый 2 3 2 4 6" xfId="3001"/>
    <cellStyle name="Финансовый 2 3 2 4 7" xfId="1373"/>
    <cellStyle name="Финансовый 2 3 2 5" xfId="1024"/>
    <cellStyle name="Финансовый 2 3 2 5 2" xfId="3006"/>
    <cellStyle name="Финансовый 2 3 2 6" xfId="682"/>
    <cellStyle name="Финансовый 2 3 2 6 2" xfId="3007"/>
    <cellStyle name="Финансовый 2 3 2 7" xfId="3008"/>
    <cellStyle name="Финансовый 2 3 2 8" xfId="3009"/>
    <cellStyle name="Финансовый 2 3 2 9" xfId="2980"/>
    <cellStyle name="Финансовый 2 3 3" xfId="345"/>
    <cellStyle name="Финансовый 2 3 3 2" xfId="346"/>
    <cellStyle name="Финансовый 2 3 3 2 2" xfId="1031"/>
    <cellStyle name="Финансовый 2 3 3 2 2 2" xfId="3012"/>
    <cellStyle name="Финансовый 2 3 3 2 3" xfId="689"/>
    <cellStyle name="Финансовый 2 3 3 2 3 2" xfId="3013"/>
    <cellStyle name="Финансовый 2 3 3 2 4" xfId="3014"/>
    <cellStyle name="Финансовый 2 3 3 2 5" xfId="3015"/>
    <cellStyle name="Финансовый 2 3 3 2 6" xfId="3011"/>
    <cellStyle name="Финансовый 2 3 3 2 7" xfId="1375"/>
    <cellStyle name="Финансовый 2 3 3 3" xfId="1030"/>
    <cellStyle name="Финансовый 2 3 3 3 2" xfId="3016"/>
    <cellStyle name="Финансовый 2 3 3 4" xfId="688"/>
    <cellStyle name="Финансовый 2 3 3 4 2" xfId="3017"/>
    <cellStyle name="Финансовый 2 3 3 5" xfId="3018"/>
    <cellStyle name="Финансовый 2 3 3 6" xfId="3019"/>
    <cellStyle name="Финансовый 2 3 3 7" xfId="3010"/>
    <cellStyle name="Финансовый 2 3 3 8" xfId="1374"/>
    <cellStyle name="Финансовый 2 3 4" xfId="347"/>
    <cellStyle name="Финансовый 2 3 4 2" xfId="348"/>
    <cellStyle name="Финансовый 2 3 4 2 2" xfId="1033"/>
    <cellStyle name="Финансовый 2 3 4 2 2 2" xfId="3022"/>
    <cellStyle name="Финансовый 2 3 4 2 3" xfId="691"/>
    <cellStyle name="Финансовый 2 3 4 2 3 2" xfId="3023"/>
    <cellStyle name="Финансовый 2 3 4 2 4" xfId="3024"/>
    <cellStyle name="Финансовый 2 3 4 2 5" xfId="3025"/>
    <cellStyle name="Финансовый 2 3 4 2 6" xfId="3021"/>
    <cellStyle name="Финансовый 2 3 4 2 7" xfId="1377"/>
    <cellStyle name="Финансовый 2 3 4 3" xfId="1032"/>
    <cellStyle name="Финансовый 2 3 4 3 2" xfId="3026"/>
    <cellStyle name="Финансовый 2 3 4 4" xfId="690"/>
    <cellStyle name="Финансовый 2 3 4 4 2" xfId="3027"/>
    <cellStyle name="Финансовый 2 3 4 5" xfId="3028"/>
    <cellStyle name="Финансовый 2 3 4 6" xfId="3029"/>
    <cellStyle name="Финансовый 2 3 4 7" xfId="3020"/>
    <cellStyle name="Финансовый 2 3 4 8" xfId="1376"/>
    <cellStyle name="Финансовый 2 3 5" xfId="349"/>
    <cellStyle name="Финансовый 2 3 5 2" xfId="1034"/>
    <cellStyle name="Финансовый 2 3 5 2 2" xfId="3031"/>
    <cellStyle name="Финансовый 2 3 5 3" xfId="692"/>
    <cellStyle name="Финансовый 2 3 5 3 2" xfId="3032"/>
    <cellStyle name="Финансовый 2 3 5 4" xfId="3033"/>
    <cellStyle name="Финансовый 2 3 5 5" xfId="3034"/>
    <cellStyle name="Финансовый 2 3 5 6" xfId="3030"/>
    <cellStyle name="Финансовый 2 3 5 7" xfId="1378"/>
    <cellStyle name="Финансовый 2 3 6" xfId="1023"/>
    <cellStyle name="Финансовый 2 3 6 2" xfId="3035"/>
    <cellStyle name="Финансовый 2 3 7" xfId="681"/>
    <cellStyle name="Финансовый 2 3 7 2" xfId="3036"/>
    <cellStyle name="Финансовый 2 3 8" xfId="3037"/>
    <cellStyle name="Финансовый 2 3 9" xfId="3038"/>
    <cellStyle name="Финансовый 2 4" xfId="350"/>
    <cellStyle name="Финансовый 2 4 10" xfId="3039"/>
    <cellStyle name="Финансовый 2 4 11" xfId="1379"/>
    <cellStyle name="Финансовый 2 4 2" xfId="351"/>
    <cellStyle name="Финансовый 2 4 2 2" xfId="352"/>
    <cellStyle name="Финансовый 2 4 2 2 2" xfId="1037"/>
    <cellStyle name="Финансовый 2 4 2 2 2 2" xfId="3042"/>
    <cellStyle name="Финансовый 2 4 2 2 3" xfId="695"/>
    <cellStyle name="Финансовый 2 4 2 2 3 2" xfId="3043"/>
    <cellStyle name="Финансовый 2 4 2 2 4" xfId="3044"/>
    <cellStyle name="Финансовый 2 4 2 2 5" xfId="3045"/>
    <cellStyle name="Финансовый 2 4 2 2 6" xfId="3041"/>
    <cellStyle name="Финансовый 2 4 2 2 7" xfId="1381"/>
    <cellStyle name="Финансовый 2 4 2 3" xfId="1036"/>
    <cellStyle name="Финансовый 2 4 2 3 2" xfId="3046"/>
    <cellStyle name="Финансовый 2 4 2 4" xfId="694"/>
    <cellStyle name="Финансовый 2 4 2 4 2" xfId="3047"/>
    <cellStyle name="Финансовый 2 4 2 5" xfId="3048"/>
    <cellStyle name="Финансовый 2 4 2 6" xfId="3049"/>
    <cellStyle name="Финансовый 2 4 2 7" xfId="3040"/>
    <cellStyle name="Финансовый 2 4 2 8" xfId="1380"/>
    <cellStyle name="Финансовый 2 4 3" xfId="353"/>
    <cellStyle name="Финансовый 2 4 3 2" xfId="354"/>
    <cellStyle name="Финансовый 2 4 3 2 2" xfId="1039"/>
    <cellStyle name="Финансовый 2 4 3 2 2 2" xfId="3052"/>
    <cellStyle name="Финансовый 2 4 3 2 3" xfId="697"/>
    <cellStyle name="Финансовый 2 4 3 2 3 2" xfId="3053"/>
    <cellStyle name="Финансовый 2 4 3 2 4" xfId="3054"/>
    <cellStyle name="Финансовый 2 4 3 2 5" xfId="3055"/>
    <cellStyle name="Финансовый 2 4 3 2 6" xfId="3051"/>
    <cellStyle name="Финансовый 2 4 3 2 7" xfId="1383"/>
    <cellStyle name="Финансовый 2 4 3 3" xfId="1038"/>
    <cellStyle name="Финансовый 2 4 3 3 2" xfId="3056"/>
    <cellStyle name="Финансовый 2 4 3 4" xfId="696"/>
    <cellStyle name="Финансовый 2 4 3 4 2" xfId="3057"/>
    <cellStyle name="Финансовый 2 4 3 5" xfId="3058"/>
    <cellStyle name="Финансовый 2 4 3 6" xfId="3059"/>
    <cellStyle name="Финансовый 2 4 3 7" xfId="3050"/>
    <cellStyle name="Финансовый 2 4 3 8" xfId="1382"/>
    <cellStyle name="Финансовый 2 4 4" xfId="355"/>
    <cellStyle name="Финансовый 2 4 4 2" xfId="1040"/>
    <cellStyle name="Финансовый 2 4 4 2 2" xfId="3061"/>
    <cellStyle name="Финансовый 2 4 4 3" xfId="698"/>
    <cellStyle name="Финансовый 2 4 4 3 2" xfId="3062"/>
    <cellStyle name="Финансовый 2 4 4 4" xfId="3063"/>
    <cellStyle name="Финансовый 2 4 4 5" xfId="3064"/>
    <cellStyle name="Финансовый 2 4 4 6" xfId="3060"/>
    <cellStyle name="Финансовый 2 4 4 7" xfId="1384"/>
    <cellStyle name="Финансовый 2 4 5" xfId="1035"/>
    <cellStyle name="Финансовый 2 4 5 2" xfId="3065"/>
    <cellStyle name="Финансовый 2 4 6" xfId="693"/>
    <cellStyle name="Финансовый 2 4 6 2" xfId="3066"/>
    <cellStyle name="Финансовый 2 4 7" xfId="3067"/>
    <cellStyle name="Финансовый 2 4 8" xfId="3068"/>
    <cellStyle name="Финансовый 2 4 9" xfId="3069"/>
    <cellStyle name="Финансовый 2 5" xfId="356"/>
    <cellStyle name="Финансовый 2 5 2" xfId="357"/>
    <cellStyle name="Финансовый 2 5 2 2" xfId="1042"/>
    <cellStyle name="Финансовый 2 5 2 2 2" xfId="3072"/>
    <cellStyle name="Финансовый 2 5 2 3" xfId="700"/>
    <cellStyle name="Финансовый 2 5 2 3 2" xfId="3073"/>
    <cellStyle name="Финансовый 2 5 2 4" xfId="3074"/>
    <cellStyle name="Финансовый 2 5 2 5" xfId="3075"/>
    <cellStyle name="Финансовый 2 5 2 6" xfId="3071"/>
    <cellStyle name="Финансовый 2 5 2 7" xfId="1386"/>
    <cellStyle name="Финансовый 2 5 3" xfId="1041"/>
    <cellStyle name="Финансовый 2 5 3 2" xfId="3076"/>
    <cellStyle name="Финансовый 2 5 4" xfId="699"/>
    <cellStyle name="Финансовый 2 5 4 2" xfId="3077"/>
    <cellStyle name="Финансовый 2 5 5" xfId="3078"/>
    <cellStyle name="Финансовый 2 5 6" xfId="3079"/>
    <cellStyle name="Финансовый 2 5 7" xfId="3070"/>
    <cellStyle name="Финансовый 2 5 8" xfId="1385"/>
    <cellStyle name="Финансовый 2 6" xfId="358"/>
    <cellStyle name="Финансовый 2 6 2" xfId="359"/>
    <cellStyle name="Финансовый 2 6 2 2" xfId="1044"/>
    <cellStyle name="Финансовый 2 6 2 2 2" xfId="3082"/>
    <cellStyle name="Финансовый 2 6 2 3" xfId="702"/>
    <cellStyle name="Финансовый 2 6 2 3 2" xfId="3083"/>
    <cellStyle name="Финансовый 2 6 2 4" xfId="3084"/>
    <cellStyle name="Финансовый 2 6 2 5" xfId="3085"/>
    <cellStyle name="Финансовый 2 6 2 6" xfId="3081"/>
    <cellStyle name="Финансовый 2 6 2 7" xfId="1388"/>
    <cellStyle name="Финансовый 2 6 3" xfId="1043"/>
    <cellStyle name="Финансовый 2 6 3 2" xfId="3086"/>
    <cellStyle name="Финансовый 2 6 4" xfId="701"/>
    <cellStyle name="Финансовый 2 6 4 2" xfId="3087"/>
    <cellStyle name="Финансовый 2 6 5" xfId="3088"/>
    <cellStyle name="Финансовый 2 6 6" xfId="3089"/>
    <cellStyle name="Финансовый 2 6 7" xfId="3080"/>
    <cellStyle name="Финансовый 2 6 8" xfId="1387"/>
    <cellStyle name="Финансовый 2 7" xfId="360"/>
    <cellStyle name="Финансовый 2 7 2" xfId="361"/>
    <cellStyle name="Финансовый 2 7 2 2" xfId="1046"/>
    <cellStyle name="Финансовый 2 7 2 2 2" xfId="3092"/>
    <cellStyle name="Финансовый 2 7 2 3" xfId="704"/>
    <cellStyle name="Финансовый 2 7 2 3 2" xfId="3093"/>
    <cellStyle name="Финансовый 2 7 2 4" xfId="3094"/>
    <cellStyle name="Финансовый 2 7 2 5" xfId="3095"/>
    <cellStyle name="Финансовый 2 7 2 6" xfId="3091"/>
    <cellStyle name="Финансовый 2 7 2 7" xfId="1390"/>
    <cellStyle name="Финансовый 2 7 3" xfId="1045"/>
    <cellStyle name="Финансовый 2 7 3 2" xfId="3096"/>
    <cellStyle name="Финансовый 2 7 4" xfId="703"/>
    <cellStyle name="Финансовый 2 7 4 2" xfId="3097"/>
    <cellStyle name="Финансовый 2 7 5" xfId="3098"/>
    <cellStyle name="Финансовый 2 7 6" xfId="3099"/>
    <cellStyle name="Финансовый 2 7 7" xfId="3090"/>
    <cellStyle name="Финансовый 2 7 8" xfId="1389"/>
    <cellStyle name="Финансовый 2 8" xfId="362"/>
    <cellStyle name="Финансовый 2 8 2" xfId="1047"/>
    <cellStyle name="Финансовый 2 8 2 2" xfId="3101"/>
    <cellStyle name="Финансовый 2 8 3" xfId="705"/>
    <cellStyle name="Финансовый 2 8 3 2" xfId="3102"/>
    <cellStyle name="Финансовый 2 8 4" xfId="3103"/>
    <cellStyle name="Финансовый 2 8 5" xfId="3104"/>
    <cellStyle name="Финансовый 2 8 6" xfId="3100"/>
    <cellStyle name="Финансовый 2 8 7" xfId="1391"/>
    <cellStyle name="Финансовый 2 9" xfId="1010"/>
    <cellStyle name="Финансовый 2 9 2" xfId="3105"/>
    <cellStyle name="Финансовый 3" xfId="363"/>
    <cellStyle name="Финансовый 3 10" xfId="706"/>
    <cellStyle name="Финансовый 3 10 2" xfId="3107"/>
    <cellStyle name="Финансовый 3 11" xfId="3108"/>
    <cellStyle name="Финансовый 3 12" xfId="3109"/>
    <cellStyle name="Финансовый 3 13" xfId="3110"/>
    <cellStyle name="Финансовый 3 14" xfId="3106"/>
    <cellStyle name="Финансовый 3 15" xfId="1392"/>
    <cellStyle name="Финансовый 3 2" xfId="364"/>
    <cellStyle name="Финансовый 3 2 10" xfId="3112"/>
    <cellStyle name="Финансовый 3 2 11" xfId="3111"/>
    <cellStyle name="Финансовый 3 2 12" xfId="1393"/>
    <cellStyle name="Финансовый 3 2 2" xfId="365"/>
    <cellStyle name="Финансовый 3 2 2 10" xfId="1394"/>
    <cellStyle name="Финансовый 3 2 2 2" xfId="366"/>
    <cellStyle name="Финансовый 3 2 2 2 2" xfId="367"/>
    <cellStyle name="Финансовый 3 2 2 2 2 2" xfId="1052"/>
    <cellStyle name="Финансовый 3 2 2 2 2 2 2" xfId="3116"/>
    <cellStyle name="Финансовый 3 2 2 2 2 3" xfId="710"/>
    <cellStyle name="Финансовый 3 2 2 2 2 3 2" xfId="3117"/>
    <cellStyle name="Финансовый 3 2 2 2 2 4" xfId="3118"/>
    <cellStyle name="Финансовый 3 2 2 2 2 5" xfId="3119"/>
    <cellStyle name="Финансовый 3 2 2 2 2 6" xfId="3115"/>
    <cellStyle name="Финансовый 3 2 2 2 2 7" xfId="1396"/>
    <cellStyle name="Финансовый 3 2 2 2 3" xfId="1051"/>
    <cellStyle name="Финансовый 3 2 2 2 3 2" xfId="3120"/>
    <cellStyle name="Финансовый 3 2 2 2 4" xfId="709"/>
    <cellStyle name="Финансовый 3 2 2 2 4 2" xfId="3121"/>
    <cellStyle name="Финансовый 3 2 2 2 5" xfId="3122"/>
    <cellStyle name="Финансовый 3 2 2 2 6" xfId="3123"/>
    <cellStyle name="Финансовый 3 2 2 2 7" xfId="3114"/>
    <cellStyle name="Финансовый 3 2 2 2 8" xfId="1395"/>
    <cellStyle name="Финансовый 3 2 2 3" xfId="368"/>
    <cellStyle name="Финансовый 3 2 2 3 2" xfId="369"/>
    <cellStyle name="Финансовый 3 2 2 3 2 2" xfId="1054"/>
    <cellStyle name="Финансовый 3 2 2 3 2 2 2" xfId="3126"/>
    <cellStyle name="Финансовый 3 2 2 3 2 3" xfId="712"/>
    <cellStyle name="Финансовый 3 2 2 3 2 3 2" xfId="3127"/>
    <cellStyle name="Финансовый 3 2 2 3 2 4" xfId="3128"/>
    <cellStyle name="Финансовый 3 2 2 3 2 5" xfId="3129"/>
    <cellStyle name="Финансовый 3 2 2 3 2 6" xfId="3125"/>
    <cellStyle name="Финансовый 3 2 2 3 2 7" xfId="1398"/>
    <cellStyle name="Финансовый 3 2 2 3 3" xfId="1053"/>
    <cellStyle name="Финансовый 3 2 2 3 3 2" xfId="3130"/>
    <cellStyle name="Финансовый 3 2 2 3 4" xfId="711"/>
    <cellStyle name="Финансовый 3 2 2 3 4 2" xfId="3131"/>
    <cellStyle name="Финансовый 3 2 2 3 5" xfId="3132"/>
    <cellStyle name="Финансовый 3 2 2 3 6" xfId="3133"/>
    <cellStyle name="Финансовый 3 2 2 3 7" xfId="3124"/>
    <cellStyle name="Финансовый 3 2 2 3 8" xfId="1397"/>
    <cellStyle name="Финансовый 3 2 2 4" xfId="370"/>
    <cellStyle name="Финансовый 3 2 2 4 2" xfId="1055"/>
    <cellStyle name="Финансовый 3 2 2 4 2 2" xfId="3135"/>
    <cellStyle name="Финансовый 3 2 2 4 3" xfId="713"/>
    <cellStyle name="Финансовый 3 2 2 4 3 2" xfId="3136"/>
    <cellStyle name="Финансовый 3 2 2 4 4" xfId="3137"/>
    <cellStyle name="Финансовый 3 2 2 4 5" xfId="3138"/>
    <cellStyle name="Финансовый 3 2 2 4 6" xfId="3134"/>
    <cellStyle name="Финансовый 3 2 2 4 7" xfId="1399"/>
    <cellStyle name="Финансовый 3 2 2 5" xfId="1050"/>
    <cellStyle name="Финансовый 3 2 2 5 2" xfId="3139"/>
    <cellStyle name="Финансовый 3 2 2 6" xfId="708"/>
    <cellStyle name="Финансовый 3 2 2 6 2" xfId="3140"/>
    <cellStyle name="Финансовый 3 2 2 7" xfId="3141"/>
    <cellStyle name="Финансовый 3 2 2 8" xfId="3142"/>
    <cellStyle name="Финансовый 3 2 2 9" xfId="3113"/>
    <cellStyle name="Финансовый 3 2 3" xfId="371"/>
    <cellStyle name="Финансовый 3 2 3 2" xfId="372"/>
    <cellStyle name="Финансовый 3 2 3 2 2" xfId="1057"/>
    <cellStyle name="Финансовый 3 2 3 2 2 2" xfId="3145"/>
    <cellStyle name="Финансовый 3 2 3 2 3" xfId="715"/>
    <cellStyle name="Финансовый 3 2 3 2 3 2" xfId="3146"/>
    <cellStyle name="Финансовый 3 2 3 2 4" xfId="3147"/>
    <cellStyle name="Финансовый 3 2 3 2 5" xfId="3148"/>
    <cellStyle name="Финансовый 3 2 3 2 6" xfId="3144"/>
    <cellStyle name="Финансовый 3 2 3 2 7" xfId="1401"/>
    <cellStyle name="Финансовый 3 2 3 3" xfId="1056"/>
    <cellStyle name="Финансовый 3 2 3 3 2" xfId="3149"/>
    <cellStyle name="Финансовый 3 2 3 4" xfId="714"/>
    <cellStyle name="Финансовый 3 2 3 4 2" xfId="3150"/>
    <cellStyle name="Финансовый 3 2 3 5" xfId="3151"/>
    <cellStyle name="Финансовый 3 2 3 6" xfId="3152"/>
    <cellStyle name="Финансовый 3 2 3 7" xfId="3143"/>
    <cellStyle name="Финансовый 3 2 3 8" xfId="1400"/>
    <cellStyle name="Финансовый 3 2 4" xfId="373"/>
    <cellStyle name="Финансовый 3 2 4 2" xfId="374"/>
    <cellStyle name="Финансовый 3 2 4 2 2" xfId="1059"/>
    <cellStyle name="Финансовый 3 2 4 2 2 2" xfId="3155"/>
    <cellStyle name="Финансовый 3 2 4 2 3" xfId="717"/>
    <cellStyle name="Финансовый 3 2 4 2 3 2" xfId="3156"/>
    <cellStyle name="Финансовый 3 2 4 2 4" xfId="3157"/>
    <cellStyle name="Финансовый 3 2 4 2 5" xfId="3158"/>
    <cellStyle name="Финансовый 3 2 4 2 6" xfId="3154"/>
    <cellStyle name="Финансовый 3 2 4 2 7" xfId="1403"/>
    <cellStyle name="Финансовый 3 2 4 3" xfId="1058"/>
    <cellStyle name="Финансовый 3 2 4 3 2" xfId="3159"/>
    <cellStyle name="Финансовый 3 2 4 4" xfId="716"/>
    <cellStyle name="Финансовый 3 2 4 4 2" xfId="3160"/>
    <cellStyle name="Финансовый 3 2 4 5" xfId="3161"/>
    <cellStyle name="Финансовый 3 2 4 6" xfId="3162"/>
    <cellStyle name="Финансовый 3 2 4 7" xfId="3153"/>
    <cellStyle name="Финансовый 3 2 4 8" xfId="1402"/>
    <cellStyle name="Финансовый 3 2 5" xfId="375"/>
    <cellStyle name="Финансовый 3 2 5 2" xfId="1060"/>
    <cellStyle name="Финансовый 3 2 5 2 2" xfId="3164"/>
    <cellStyle name="Финансовый 3 2 5 3" xfId="718"/>
    <cellStyle name="Финансовый 3 2 5 3 2" xfId="3165"/>
    <cellStyle name="Финансовый 3 2 5 4" xfId="3166"/>
    <cellStyle name="Финансовый 3 2 5 5" xfId="3167"/>
    <cellStyle name="Финансовый 3 2 5 6" xfId="3163"/>
    <cellStyle name="Финансовый 3 2 5 7" xfId="1404"/>
    <cellStyle name="Финансовый 3 2 6" xfId="1049"/>
    <cellStyle name="Финансовый 3 2 6 2" xfId="3168"/>
    <cellStyle name="Финансовый 3 2 7" xfId="707"/>
    <cellStyle name="Финансовый 3 2 7 2" xfId="3169"/>
    <cellStyle name="Финансовый 3 2 8" xfId="3170"/>
    <cellStyle name="Финансовый 3 2 9" xfId="3171"/>
    <cellStyle name="Финансовый 3 3" xfId="376"/>
    <cellStyle name="Финансовый 3 3 10" xfId="3172"/>
    <cellStyle name="Финансовый 3 3 11" xfId="1405"/>
    <cellStyle name="Финансовый 3 3 2" xfId="377"/>
    <cellStyle name="Финансовый 3 3 2 10" xfId="1406"/>
    <cellStyle name="Финансовый 3 3 2 2" xfId="378"/>
    <cellStyle name="Финансовый 3 3 2 2 2" xfId="379"/>
    <cellStyle name="Финансовый 3 3 2 2 2 2" xfId="1064"/>
    <cellStyle name="Финансовый 3 3 2 2 2 2 2" xfId="3176"/>
    <cellStyle name="Финансовый 3 3 2 2 2 3" xfId="722"/>
    <cellStyle name="Финансовый 3 3 2 2 2 3 2" xfId="3177"/>
    <cellStyle name="Финансовый 3 3 2 2 2 4" xfId="3178"/>
    <cellStyle name="Финансовый 3 3 2 2 2 5" xfId="3179"/>
    <cellStyle name="Финансовый 3 3 2 2 2 6" xfId="3175"/>
    <cellStyle name="Финансовый 3 3 2 2 2 7" xfId="1408"/>
    <cellStyle name="Финансовый 3 3 2 2 3" xfId="1063"/>
    <cellStyle name="Финансовый 3 3 2 2 3 2" xfId="3180"/>
    <cellStyle name="Финансовый 3 3 2 2 4" xfId="721"/>
    <cellStyle name="Финансовый 3 3 2 2 4 2" xfId="3181"/>
    <cellStyle name="Финансовый 3 3 2 2 5" xfId="3182"/>
    <cellStyle name="Финансовый 3 3 2 2 6" xfId="3183"/>
    <cellStyle name="Финансовый 3 3 2 2 7" xfId="3174"/>
    <cellStyle name="Финансовый 3 3 2 2 8" xfId="1407"/>
    <cellStyle name="Финансовый 3 3 2 3" xfId="380"/>
    <cellStyle name="Финансовый 3 3 2 3 2" xfId="381"/>
    <cellStyle name="Финансовый 3 3 2 3 2 2" xfId="1066"/>
    <cellStyle name="Финансовый 3 3 2 3 2 2 2" xfId="3186"/>
    <cellStyle name="Финансовый 3 3 2 3 2 3" xfId="724"/>
    <cellStyle name="Финансовый 3 3 2 3 2 3 2" xfId="3187"/>
    <cellStyle name="Финансовый 3 3 2 3 2 4" xfId="3188"/>
    <cellStyle name="Финансовый 3 3 2 3 2 5" xfId="3189"/>
    <cellStyle name="Финансовый 3 3 2 3 2 6" xfId="3185"/>
    <cellStyle name="Финансовый 3 3 2 3 2 7" xfId="1410"/>
    <cellStyle name="Финансовый 3 3 2 3 3" xfId="1065"/>
    <cellStyle name="Финансовый 3 3 2 3 3 2" xfId="3190"/>
    <cellStyle name="Финансовый 3 3 2 3 4" xfId="723"/>
    <cellStyle name="Финансовый 3 3 2 3 4 2" xfId="3191"/>
    <cellStyle name="Финансовый 3 3 2 3 5" xfId="3192"/>
    <cellStyle name="Финансовый 3 3 2 3 6" xfId="3193"/>
    <cellStyle name="Финансовый 3 3 2 3 7" xfId="3184"/>
    <cellStyle name="Финансовый 3 3 2 3 8" xfId="1409"/>
    <cellStyle name="Финансовый 3 3 2 4" xfId="382"/>
    <cellStyle name="Финансовый 3 3 2 4 2" xfId="1067"/>
    <cellStyle name="Финансовый 3 3 2 4 2 2" xfId="3195"/>
    <cellStyle name="Финансовый 3 3 2 4 3" xfId="725"/>
    <cellStyle name="Финансовый 3 3 2 4 3 2" xfId="3196"/>
    <cellStyle name="Финансовый 3 3 2 4 4" xfId="3197"/>
    <cellStyle name="Финансовый 3 3 2 4 5" xfId="3198"/>
    <cellStyle name="Финансовый 3 3 2 4 6" xfId="3194"/>
    <cellStyle name="Финансовый 3 3 2 4 7" xfId="1411"/>
    <cellStyle name="Финансовый 3 3 2 5" xfId="1062"/>
    <cellStyle name="Финансовый 3 3 2 5 2" xfId="3199"/>
    <cellStyle name="Финансовый 3 3 2 6" xfId="720"/>
    <cellStyle name="Финансовый 3 3 2 6 2" xfId="3200"/>
    <cellStyle name="Финансовый 3 3 2 7" xfId="3201"/>
    <cellStyle name="Финансовый 3 3 2 8" xfId="3202"/>
    <cellStyle name="Финансовый 3 3 2 9" xfId="3173"/>
    <cellStyle name="Финансовый 3 3 3" xfId="383"/>
    <cellStyle name="Финансовый 3 3 3 2" xfId="384"/>
    <cellStyle name="Финансовый 3 3 3 2 2" xfId="1069"/>
    <cellStyle name="Финансовый 3 3 3 2 2 2" xfId="3205"/>
    <cellStyle name="Финансовый 3 3 3 2 3" xfId="727"/>
    <cellStyle name="Финансовый 3 3 3 2 3 2" xfId="3206"/>
    <cellStyle name="Финансовый 3 3 3 2 4" xfId="3207"/>
    <cellStyle name="Финансовый 3 3 3 2 5" xfId="3208"/>
    <cellStyle name="Финансовый 3 3 3 2 6" xfId="3204"/>
    <cellStyle name="Финансовый 3 3 3 2 7" xfId="1413"/>
    <cellStyle name="Финансовый 3 3 3 3" xfId="1068"/>
    <cellStyle name="Финансовый 3 3 3 3 2" xfId="3209"/>
    <cellStyle name="Финансовый 3 3 3 4" xfId="726"/>
    <cellStyle name="Финансовый 3 3 3 4 2" xfId="3210"/>
    <cellStyle name="Финансовый 3 3 3 5" xfId="3211"/>
    <cellStyle name="Финансовый 3 3 3 6" xfId="3212"/>
    <cellStyle name="Финансовый 3 3 3 7" xfId="3203"/>
    <cellStyle name="Финансовый 3 3 3 8" xfId="1412"/>
    <cellStyle name="Финансовый 3 3 4" xfId="385"/>
    <cellStyle name="Финансовый 3 3 4 2" xfId="386"/>
    <cellStyle name="Финансовый 3 3 4 2 2" xfId="1071"/>
    <cellStyle name="Финансовый 3 3 4 2 2 2" xfId="3215"/>
    <cellStyle name="Финансовый 3 3 4 2 3" xfId="729"/>
    <cellStyle name="Финансовый 3 3 4 2 3 2" xfId="3216"/>
    <cellStyle name="Финансовый 3 3 4 2 4" xfId="3217"/>
    <cellStyle name="Финансовый 3 3 4 2 5" xfId="3218"/>
    <cellStyle name="Финансовый 3 3 4 2 6" xfId="3214"/>
    <cellStyle name="Финансовый 3 3 4 2 7" xfId="1415"/>
    <cellStyle name="Финансовый 3 3 4 3" xfId="1070"/>
    <cellStyle name="Финансовый 3 3 4 3 2" xfId="3219"/>
    <cellStyle name="Финансовый 3 3 4 4" xfId="728"/>
    <cellStyle name="Финансовый 3 3 4 4 2" xfId="3220"/>
    <cellStyle name="Финансовый 3 3 4 5" xfId="3221"/>
    <cellStyle name="Финансовый 3 3 4 6" xfId="3222"/>
    <cellStyle name="Финансовый 3 3 4 7" xfId="3213"/>
    <cellStyle name="Финансовый 3 3 4 8" xfId="1414"/>
    <cellStyle name="Финансовый 3 3 5" xfId="387"/>
    <cellStyle name="Финансовый 3 3 5 2" xfId="1072"/>
    <cellStyle name="Финансовый 3 3 5 2 2" xfId="3224"/>
    <cellStyle name="Финансовый 3 3 5 3" xfId="730"/>
    <cellStyle name="Финансовый 3 3 5 3 2" xfId="3225"/>
    <cellStyle name="Финансовый 3 3 5 4" xfId="3226"/>
    <cellStyle name="Финансовый 3 3 5 5" xfId="3227"/>
    <cellStyle name="Финансовый 3 3 5 6" xfId="3223"/>
    <cellStyle name="Финансовый 3 3 5 7" xfId="1416"/>
    <cellStyle name="Финансовый 3 3 6" xfId="1061"/>
    <cellStyle name="Финансовый 3 3 6 2" xfId="3228"/>
    <cellStyle name="Финансовый 3 3 7" xfId="719"/>
    <cellStyle name="Финансовый 3 3 7 2" xfId="3229"/>
    <cellStyle name="Финансовый 3 3 8" xfId="3230"/>
    <cellStyle name="Финансовый 3 3 9" xfId="3231"/>
    <cellStyle name="Финансовый 3 4" xfId="388"/>
    <cellStyle name="Финансовый 3 4 10" xfId="1417"/>
    <cellStyle name="Финансовый 3 4 2" xfId="389"/>
    <cellStyle name="Финансовый 3 4 2 2" xfId="390"/>
    <cellStyle name="Финансовый 3 4 2 2 2" xfId="1075"/>
    <cellStyle name="Финансовый 3 4 2 2 2 2" xfId="3235"/>
    <cellStyle name="Финансовый 3 4 2 2 3" xfId="733"/>
    <cellStyle name="Финансовый 3 4 2 2 3 2" xfId="3236"/>
    <cellStyle name="Финансовый 3 4 2 2 4" xfId="3237"/>
    <cellStyle name="Финансовый 3 4 2 2 5" xfId="3238"/>
    <cellStyle name="Финансовый 3 4 2 2 6" xfId="3234"/>
    <cellStyle name="Финансовый 3 4 2 2 7" xfId="1419"/>
    <cellStyle name="Финансовый 3 4 2 3" xfId="1074"/>
    <cellStyle name="Финансовый 3 4 2 3 2" xfId="3239"/>
    <cellStyle name="Финансовый 3 4 2 4" xfId="732"/>
    <cellStyle name="Финансовый 3 4 2 4 2" xfId="3240"/>
    <cellStyle name="Финансовый 3 4 2 5" xfId="3241"/>
    <cellStyle name="Финансовый 3 4 2 6" xfId="3242"/>
    <cellStyle name="Финансовый 3 4 2 7" xfId="3233"/>
    <cellStyle name="Финансовый 3 4 2 8" xfId="1418"/>
    <cellStyle name="Финансовый 3 4 3" xfId="391"/>
    <cellStyle name="Финансовый 3 4 3 2" xfId="392"/>
    <cellStyle name="Финансовый 3 4 3 2 2" xfId="1077"/>
    <cellStyle name="Финансовый 3 4 3 2 2 2" xfId="3245"/>
    <cellStyle name="Финансовый 3 4 3 2 3" xfId="735"/>
    <cellStyle name="Финансовый 3 4 3 2 3 2" xfId="3246"/>
    <cellStyle name="Финансовый 3 4 3 2 4" xfId="3247"/>
    <cellStyle name="Финансовый 3 4 3 2 5" xfId="3248"/>
    <cellStyle name="Финансовый 3 4 3 2 6" xfId="3244"/>
    <cellStyle name="Финансовый 3 4 3 2 7" xfId="1421"/>
    <cellStyle name="Финансовый 3 4 3 3" xfId="1076"/>
    <cellStyle name="Финансовый 3 4 3 3 2" xfId="3249"/>
    <cellStyle name="Финансовый 3 4 3 4" xfId="734"/>
    <cellStyle name="Финансовый 3 4 3 4 2" xfId="3250"/>
    <cellStyle name="Финансовый 3 4 3 5" xfId="3251"/>
    <cellStyle name="Финансовый 3 4 3 6" xfId="3252"/>
    <cellStyle name="Финансовый 3 4 3 7" xfId="3243"/>
    <cellStyle name="Финансовый 3 4 3 8" xfId="1420"/>
    <cellStyle name="Финансовый 3 4 4" xfId="393"/>
    <cellStyle name="Финансовый 3 4 4 2" xfId="1078"/>
    <cellStyle name="Финансовый 3 4 4 2 2" xfId="3254"/>
    <cellStyle name="Финансовый 3 4 4 3" xfId="736"/>
    <cellStyle name="Финансовый 3 4 4 3 2" xfId="3255"/>
    <cellStyle name="Финансовый 3 4 4 4" xfId="3256"/>
    <cellStyle name="Финансовый 3 4 4 5" xfId="3257"/>
    <cellStyle name="Финансовый 3 4 4 6" xfId="3253"/>
    <cellStyle name="Финансовый 3 4 4 7" xfId="1422"/>
    <cellStyle name="Финансовый 3 4 5" xfId="1073"/>
    <cellStyle name="Финансовый 3 4 5 2" xfId="3258"/>
    <cellStyle name="Финансовый 3 4 6" xfId="731"/>
    <cellStyle name="Финансовый 3 4 6 2" xfId="3259"/>
    <cellStyle name="Финансовый 3 4 7" xfId="3260"/>
    <cellStyle name="Финансовый 3 4 8" xfId="3261"/>
    <cellStyle name="Финансовый 3 4 9" xfId="3232"/>
    <cellStyle name="Финансовый 3 5" xfId="394"/>
    <cellStyle name="Финансовый 3 5 2" xfId="395"/>
    <cellStyle name="Финансовый 3 5 2 2" xfId="1080"/>
    <cellStyle name="Финансовый 3 5 2 2 2" xfId="3264"/>
    <cellStyle name="Финансовый 3 5 2 3" xfId="738"/>
    <cellStyle name="Финансовый 3 5 2 3 2" xfId="3265"/>
    <cellStyle name="Финансовый 3 5 2 4" xfId="3266"/>
    <cellStyle name="Финансовый 3 5 2 5" xfId="3267"/>
    <cellStyle name="Финансовый 3 5 2 6" xfId="3263"/>
    <cellStyle name="Финансовый 3 5 2 7" xfId="1424"/>
    <cellStyle name="Финансовый 3 5 3" xfId="1079"/>
    <cellStyle name="Финансовый 3 5 3 2" xfId="3268"/>
    <cellStyle name="Финансовый 3 5 4" xfId="737"/>
    <cellStyle name="Финансовый 3 5 4 2" xfId="3269"/>
    <cellStyle name="Финансовый 3 5 5" xfId="3270"/>
    <cellStyle name="Финансовый 3 5 6" xfId="3271"/>
    <cellStyle name="Финансовый 3 5 7" xfId="3262"/>
    <cellStyle name="Финансовый 3 5 8" xfId="1423"/>
    <cellStyle name="Финансовый 3 6" xfId="396"/>
    <cellStyle name="Финансовый 3 6 2" xfId="397"/>
    <cellStyle name="Финансовый 3 6 2 2" xfId="1082"/>
    <cellStyle name="Финансовый 3 6 2 2 2" xfId="3274"/>
    <cellStyle name="Финансовый 3 6 2 3" xfId="740"/>
    <cellStyle name="Финансовый 3 6 2 3 2" xfId="3275"/>
    <cellStyle name="Финансовый 3 6 2 4" xfId="3276"/>
    <cellStyle name="Финансовый 3 6 2 5" xfId="3277"/>
    <cellStyle name="Финансовый 3 6 2 6" xfId="3273"/>
    <cellStyle name="Финансовый 3 6 2 7" xfId="1426"/>
    <cellStyle name="Финансовый 3 6 3" xfId="1081"/>
    <cellStyle name="Финансовый 3 6 3 2" xfId="3278"/>
    <cellStyle name="Финансовый 3 6 4" xfId="739"/>
    <cellStyle name="Финансовый 3 6 4 2" xfId="3279"/>
    <cellStyle name="Финансовый 3 6 5" xfId="3280"/>
    <cellStyle name="Финансовый 3 6 6" xfId="3281"/>
    <cellStyle name="Финансовый 3 6 7" xfId="3272"/>
    <cellStyle name="Финансовый 3 6 8" xfId="1425"/>
    <cellStyle name="Финансовый 3 7" xfId="398"/>
    <cellStyle name="Финансовый 3 7 2" xfId="399"/>
    <cellStyle name="Финансовый 3 7 2 2" xfId="1084"/>
    <cellStyle name="Финансовый 3 7 2 2 2" xfId="3284"/>
    <cellStyle name="Финансовый 3 7 2 3" xfId="742"/>
    <cellStyle name="Финансовый 3 7 2 3 2" xfId="3285"/>
    <cellStyle name="Финансовый 3 7 2 4" xfId="3286"/>
    <cellStyle name="Финансовый 3 7 2 5" xfId="3287"/>
    <cellStyle name="Финансовый 3 7 2 6" xfId="3283"/>
    <cellStyle name="Финансовый 3 7 2 7" xfId="1428"/>
    <cellStyle name="Финансовый 3 7 3" xfId="1083"/>
    <cellStyle name="Финансовый 3 7 3 2" xfId="3288"/>
    <cellStyle name="Финансовый 3 7 4" xfId="741"/>
    <cellStyle name="Финансовый 3 7 4 2" xfId="3289"/>
    <cellStyle name="Финансовый 3 7 5" xfId="3290"/>
    <cellStyle name="Финансовый 3 7 6" xfId="3291"/>
    <cellStyle name="Финансовый 3 7 7" xfId="3282"/>
    <cellStyle name="Финансовый 3 7 8" xfId="1427"/>
    <cellStyle name="Финансовый 3 8" xfId="400"/>
    <cellStyle name="Финансовый 3 8 2" xfId="1085"/>
    <cellStyle name="Финансовый 3 8 2 2" xfId="3293"/>
    <cellStyle name="Финансовый 3 8 3" xfId="743"/>
    <cellStyle name="Финансовый 3 8 3 2" xfId="3294"/>
    <cellStyle name="Финансовый 3 8 4" xfId="3295"/>
    <cellStyle name="Финансовый 3 8 5" xfId="3296"/>
    <cellStyle name="Финансовый 3 8 6" xfId="3292"/>
    <cellStyle name="Финансовый 3 8 7" xfId="1429"/>
    <cellStyle name="Финансовый 3 9" xfId="1048"/>
    <cellStyle name="Финансовый 3 9 2" xfId="3297"/>
    <cellStyle name="Финансовый 4" xfId="3298"/>
    <cellStyle name="Финансовый 5" xfId="3299"/>
    <cellStyle name="Формула" xfId="3300"/>
    <cellStyle name="ФормулаНаКонтроль" xfId="3301"/>
    <cellStyle name="Хороший 2" xfId="401"/>
    <cellStyle name="Хороший 2 2" xfId="3303"/>
    <cellStyle name="Хороший 2 3" xfId="3302"/>
    <cellStyle name="Хороший 3" xfId="3304"/>
    <cellStyle name="Хороший 4" xfId="3305"/>
    <cellStyle name="Џђћ–…ќ’ќ›‰" xfId="3306"/>
    <cellStyle name="㼿" xfId="330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0331_1056204000049_01_0_6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0331_1056204000049_05_0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331_1056204000049_01_0_61_0"/>
    </sheetNames>
    <sheetDataSet>
      <sheetData sheetId="0">
        <row r="18">
          <cell r="P18">
            <v>1657.1057790155623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331_1056204000049_05_0_61_0"/>
    </sheetNames>
    <sheetDataSet>
      <sheetData sheetId="0">
        <row r="19">
          <cell r="F19">
            <v>973.02</v>
          </cell>
          <cell r="G19">
            <v>91933</v>
          </cell>
          <cell r="J19">
            <v>808.42000000000007</v>
          </cell>
          <cell r="K19">
            <v>103368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47"/>
  <sheetViews>
    <sheetView tabSelected="1" zoomScale="65" zoomScaleNormal="65" zoomScaleSheetLayoutView="65" workbookViewId="0">
      <pane xSplit="2" ySplit="14" topLeftCell="C35" activePane="bottomRight" state="frozen"/>
      <selection pane="topRight" activeCell="C1" sqref="C1"/>
      <selection pane="bottomLeft" activeCell="A15" sqref="A15"/>
      <selection pane="bottomRight" activeCell="J129" sqref="J129"/>
    </sheetView>
  </sheetViews>
  <sheetFormatPr defaultRowHeight="15" outlineLevelRow="1"/>
  <cols>
    <col min="1" max="1" width="10.375" style="18" customWidth="1"/>
    <col min="2" max="2" width="60.25" style="17" customWidth="1"/>
    <col min="3" max="3" width="16" style="17" customWidth="1"/>
    <col min="4" max="4" width="17.5" style="17" customWidth="1"/>
    <col min="5" max="5" width="21.375" style="17" customWidth="1"/>
    <col min="6" max="6" width="20.25" style="17" customWidth="1"/>
    <col min="7" max="7" width="16.5" style="17" customWidth="1"/>
    <col min="8" max="8" width="15" style="17" customWidth="1"/>
    <col min="9" max="9" width="14" style="17" customWidth="1"/>
    <col min="10" max="10" width="27.25" style="17" customWidth="1"/>
    <col min="11" max="11" width="23" style="17" customWidth="1"/>
    <col min="12" max="12" width="70.875" style="17" customWidth="1"/>
    <col min="13" max="13" width="19.125" style="17" customWidth="1"/>
    <col min="14" max="14" width="15.125" style="17" customWidth="1"/>
    <col min="15" max="16" width="14.25" style="17" customWidth="1"/>
    <col min="17" max="17" width="15.125" style="17" customWidth="1"/>
    <col min="18" max="18" width="14.125" style="17" customWidth="1"/>
    <col min="19" max="19" width="23" style="17" customWidth="1"/>
    <col min="20" max="20" width="20.125" style="17" customWidth="1"/>
    <col min="21" max="21" width="36.5" style="17" customWidth="1"/>
    <col min="22" max="22" width="17.875" style="17" customWidth="1"/>
    <col min="23" max="23" width="12.25" style="17" customWidth="1"/>
    <col min="24" max="24" width="10.875" style="17" customWidth="1"/>
    <col min="25" max="25" width="11" style="17" customWidth="1"/>
    <col min="26" max="26" width="12.875" style="19" customWidth="1"/>
    <col min="27" max="27" width="8.125" style="2" customWidth="1"/>
    <col min="28" max="28" width="12.125" style="2" customWidth="1"/>
    <col min="29" max="257" width="9" style="1"/>
    <col min="258" max="258" width="3.875" style="1" bestFit="1" customWidth="1"/>
    <col min="259" max="259" width="16" style="1" bestFit="1" customWidth="1"/>
    <col min="260" max="260" width="16.625" style="1" bestFit="1" customWidth="1"/>
    <col min="261" max="261" width="13.5" style="1" bestFit="1" customWidth="1"/>
    <col min="262" max="263" width="10.875" style="1" bestFit="1" customWidth="1"/>
    <col min="264" max="264" width="6.25" style="1" bestFit="1" customWidth="1"/>
    <col min="265" max="265" width="8.875" style="1" bestFit="1" customWidth="1"/>
    <col min="266" max="266" width="13.875" style="1" bestFit="1" customWidth="1"/>
    <col min="267" max="267" width="13.25" style="1" bestFit="1" customWidth="1"/>
    <col min="268" max="268" width="16" style="1" bestFit="1" customWidth="1"/>
    <col min="269" max="269" width="11.625" style="1" bestFit="1" customWidth="1"/>
    <col min="270" max="270" width="16.875" style="1" customWidth="1"/>
    <col min="271" max="271" width="13.25" style="1" customWidth="1"/>
    <col min="272" max="272" width="18.375" style="1" bestFit="1" customWidth="1"/>
    <col min="273" max="273" width="15" style="1" bestFit="1" customWidth="1"/>
    <col min="274" max="274" width="14.75" style="1" bestFit="1" customWidth="1"/>
    <col min="275" max="275" width="14.625" style="1" bestFit="1" customWidth="1"/>
    <col min="276" max="276" width="13.75" style="1" bestFit="1" customWidth="1"/>
    <col min="277" max="277" width="14.25" style="1" bestFit="1" customWidth="1"/>
    <col min="278" max="278" width="15.125" style="1" customWidth="1"/>
    <col min="279" max="279" width="20.5" style="1" bestFit="1" customWidth="1"/>
    <col min="280" max="280" width="27.875" style="1" bestFit="1" customWidth="1"/>
    <col min="281" max="281" width="6.875" style="1" bestFit="1" customWidth="1"/>
    <col min="282" max="282" width="5" style="1" bestFit="1" customWidth="1"/>
    <col min="283" max="283" width="8" style="1" bestFit="1" customWidth="1"/>
    <col min="284" max="284" width="11.875" style="1" bestFit="1" customWidth="1"/>
    <col min="285" max="513" width="9" style="1"/>
    <col min="514" max="514" width="3.875" style="1" bestFit="1" customWidth="1"/>
    <col min="515" max="515" width="16" style="1" bestFit="1" customWidth="1"/>
    <col min="516" max="516" width="16.625" style="1" bestFit="1" customWidth="1"/>
    <col min="517" max="517" width="13.5" style="1" bestFit="1" customWidth="1"/>
    <col min="518" max="519" width="10.875" style="1" bestFit="1" customWidth="1"/>
    <col min="520" max="520" width="6.25" style="1" bestFit="1" customWidth="1"/>
    <col min="521" max="521" width="8.875" style="1" bestFit="1" customWidth="1"/>
    <col min="522" max="522" width="13.875" style="1" bestFit="1" customWidth="1"/>
    <col min="523" max="523" width="13.25" style="1" bestFit="1" customWidth="1"/>
    <col min="524" max="524" width="16" style="1" bestFit="1" customWidth="1"/>
    <col min="525" max="525" width="11.625" style="1" bestFit="1" customWidth="1"/>
    <col min="526" max="526" width="16.875" style="1" customWidth="1"/>
    <col min="527" max="527" width="13.25" style="1" customWidth="1"/>
    <col min="528" max="528" width="18.375" style="1" bestFit="1" customWidth="1"/>
    <col min="529" max="529" width="15" style="1" bestFit="1" customWidth="1"/>
    <col min="530" max="530" width="14.75" style="1" bestFit="1" customWidth="1"/>
    <col min="531" max="531" width="14.625" style="1" bestFit="1" customWidth="1"/>
    <col min="532" max="532" width="13.75" style="1" bestFit="1" customWidth="1"/>
    <col min="533" max="533" width="14.25" style="1" bestFit="1" customWidth="1"/>
    <col min="534" max="534" width="15.125" style="1" customWidth="1"/>
    <col min="535" max="535" width="20.5" style="1" bestFit="1" customWidth="1"/>
    <col min="536" max="536" width="27.875" style="1" bestFit="1" customWidth="1"/>
    <col min="537" max="537" width="6.875" style="1" bestFit="1" customWidth="1"/>
    <col min="538" max="538" width="5" style="1" bestFit="1" customWidth="1"/>
    <col min="539" max="539" width="8" style="1" bestFit="1" customWidth="1"/>
    <col min="540" max="540" width="11.875" style="1" bestFit="1" customWidth="1"/>
    <col min="541" max="769" width="9" style="1"/>
    <col min="770" max="770" width="3.875" style="1" bestFit="1" customWidth="1"/>
    <col min="771" max="771" width="16" style="1" bestFit="1" customWidth="1"/>
    <col min="772" max="772" width="16.625" style="1" bestFit="1" customWidth="1"/>
    <col min="773" max="773" width="13.5" style="1" bestFit="1" customWidth="1"/>
    <col min="774" max="775" width="10.875" style="1" bestFit="1" customWidth="1"/>
    <col min="776" max="776" width="6.25" style="1" bestFit="1" customWidth="1"/>
    <col min="777" max="777" width="8.875" style="1" bestFit="1" customWidth="1"/>
    <col min="778" max="778" width="13.875" style="1" bestFit="1" customWidth="1"/>
    <col min="779" max="779" width="13.25" style="1" bestFit="1" customWidth="1"/>
    <col min="780" max="780" width="16" style="1" bestFit="1" customWidth="1"/>
    <col min="781" max="781" width="11.625" style="1" bestFit="1" customWidth="1"/>
    <col min="782" max="782" width="16.875" style="1" customWidth="1"/>
    <col min="783" max="783" width="13.25" style="1" customWidth="1"/>
    <col min="784" max="784" width="18.375" style="1" bestFit="1" customWidth="1"/>
    <col min="785" max="785" width="15" style="1" bestFit="1" customWidth="1"/>
    <col min="786" max="786" width="14.75" style="1" bestFit="1" customWidth="1"/>
    <col min="787" max="787" width="14.625" style="1" bestFit="1" customWidth="1"/>
    <col min="788" max="788" width="13.75" style="1" bestFit="1" customWidth="1"/>
    <col min="789" max="789" width="14.25" style="1" bestFit="1" customWidth="1"/>
    <col min="790" max="790" width="15.125" style="1" customWidth="1"/>
    <col min="791" max="791" width="20.5" style="1" bestFit="1" customWidth="1"/>
    <col min="792" max="792" width="27.875" style="1" bestFit="1" customWidth="1"/>
    <col min="793" max="793" width="6.875" style="1" bestFit="1" customWidth="1"/>
    <col min="794" max="794" width="5" style="1" bestFit="1" customWidth="1"/>
    <col min="795" max="795" width="8" style="1" bestFit="1" customWidth="1"/>
    <col min="796" max="796" width="11.875" style="1" bestFit="1" customWidth="1"/>
    <col min="797" max="1025" width="9" style="1"/>
    <col min="1026" max="1026" width="3.875" style="1" bestFit="1" customWidth="1"/>
    <col min="1027" max="1027" width="16" style="1" bestFit="1" customWidth="1"/>
    <col min="1028" max="1028" width="16.625" style="1" bestFit="1" customWidth="1"/>
    <col min="1029" max="1029" width="13.5" style="1" bestFit="1" customWidth="1"/>
    <col min="1030" max="1031" width="10.875" style="1" bestFit="1" customWidth="1"/>
    <col min="1032" max="1032" width="6.25" style="1" bestFit="1" customWidth="1"/>
    <col min="1033" max="1033" width="8.875" style="1" bestFit="1" customWidth="1"/>
    <col min="1034" max="1034" width="13.875" style="1" bestFit="1" customWidth="1"/>
    <col min="1035" max="1035" width="13.25" style="1" bestFit="1" customWidth="1"/>
    <col min="1036" max="1036" width="16" style="1" bestFit="1" customWidth="1"/>
    <col min="1037" max="1037" width="11.625" style="1" bestFit="1" customWidth="1"/>
    <col min="1038" max="1038" width="16.875" style="1" customWidth="1"/>
    <col min="1039" max="1039" width="13.25" style="1" customWidth="1"/>
    <col min="1040" max="1040" width="18.375" style="1" bestFit="1" customWidth="1"/>
    <col min="1041" max="1041" width="15" style="1" bestFit="1" customWidth="1"/>
    <col min="1042" max="1042" width="14.75" style="1" bestFit="1" customWidth="1"/>
    <col min="1043" max="1043" width="14.625" style="1" bestFit="1" customWidth="1"/>
    <col min="1044" max="1044" width="13.75" style="1" bestFit="1" customWidth="1"/>
    <col min="1045" max="1045" width="14.25" style="1" bestFit="1" customWidth="1"/>
    <col min="1046" max="1046" width="15.125" style="1" customWidth="1"/>
    <col min="1047" max="1047" width="20.5" style="1" bestFit="1" customWidth="1"/>
    <col min="1048" max="1048" width="27.875" style="1" bestFit="1" customWidth="1"/>
    <col min="1049" max="1049" width="6.875" style="1" bestFit="1" customWidth="1"/>
    <col min="1050" max="1050" width="5" style="1" bestFit="1" customWidth="1"/>
    <col min="1051" max="1051" width="8" style="1" bestFit="1" customWidth="1"/>
    <col min="1052" max="1052" width="11.875" style="1" bestFit="1" customWidth="1"/>
    <col min="1053" max="1281" width="9" style="1"/>
    <col min="1282" max="1282" width="3.875" style="1" bestFit="1" customWidth="1"/>
    <col min="1283" max="1283" width="16" style="1" bestFit="1" customWidth="1"/>
    <col min="1284" max="1284" width="16.625" style="1" bestFit="1" customWidth="1"/>
    <col min="1285" max="1285" width="13.5" style="1" bestFit="1" customWidth="1"/>
    <col min="1286" max="1287" width="10.875" style="1" bestFit="1" customWidth="1"/>
    <col min="1288" max="1288" width="6.25" style="1" bestFit="1" customWidth="1"/>
    <col min="1289" max="1289" width="8.875" style="1" bestFit="1" customWidth="1"/>
    <col min="1290" max="1290" width="13.875" style="1" bestFit="1" customWidth="1"/>
    <col min="1291" max="1291" width="13.25" style="1" bestFit="1" customWidth="1"/>
    <col min="1292" max="1292" width="16" style="1" bestFit="1" customWidth="1"/>
    <col min="1293" max="1293" width="11.625" style="1" bestFit="1" customWidth="1"/>
    <col min="1294" max="1294" width="16.875" style="1" customWidth="1"/>
    <col min="1295" max="1295" width="13.25" style="1" customWidth="1"/>
    <col min="1296" max="1296" width="18.375" style="1" bestFit="1" customWidth="1"/>
    <col min="1297" max="1297" width="15" style="1" bestFit="1" customWidth="1"/>
    <col min="1298" max="1298" width="14.75" style="1" bestFit="1" customWidth="1"/>
    <col min="1299" max="1299" width="14.625" style="1" bestFit="1" customWidth="1"/>
    <col min="1300" max="1300" width="13.75" style="1" bestFit="1" customWidth="1"/>
    <col min="1301" max="1301" width="14.25" style="1" bestFit="1" customWidth="1"/>
    <col min="1302" max="1302" width="15.125" style="1" customWidth="1"/>
    <col min="1303" max="1303" width="20.5" style="1" bestFit="1" customWidth="1"/>
    <col min="1304" max="1304" width="27.875" style="1" bestFit="1" customWidth="1"/>
    <col min="1305" max="1305" width="6.875" style="1" bestFit="1" customWidth="1"/>
    <col min="1306" max="1306" width="5" style="1" bestFit="1" customWidth="1"/>
    <col min="1307" max="1307" width="8" style="1" bestFit="1" customWidth="1"/>
    <col min="1308" max="1308" width="11.875" style="1" bestFit="1" customWidth="1"/>
    <col min="1309" max="1537" width="9" style="1"/>
    <col min="1538" max="1538" width="3.875" style="1" bestFit="1" customWidth="1"/>
    <col min="1539" max="1539" width="16" style="1" bestFit="1" customWidth="1"/>
    <col min="1540" max="1540" width="16.625" style="1" bestFit="1" customWidth="1"/>
    <col min="1541" max="1541" width="13.5" style="1" bestFit="1" customWidth="1"/>
    <col min="1542" max="1543" width="10.875" style="1" bestFit="1" customWidth="1"/>
    <col min="1544" max="1544" width="6.25" style="1" bestFit="1" customWidth="1"/>
    <col min="1545" max="1545" width="8.875" style="1" bestFit="1" customWidth="1"/>
    <col min="1546" max="1546" width="13.875" style="1" bestFit="1" customWidth="1"/>
    <col min="1547" max="1547" width="13.25" style="1" bestFit="1" customWidth="1"/>
    <col min="1548" max="1548" width="16" style="1" bestFit="1" customWidth="1"/>
    <col min="1549" max="1549" width="11.625" style="1" bestFit="1" customWidth="1"/>
    <col min="1550" max="1550" width="16.875" style="1" customWidth="1"/>
    <col min="1551" max="1551" width="13.25" style="1" customWidth="1"/>
    <col min="1552" max="1552" width="18.375" style="1" bestFit="1" customWidth="1"/>
    <col min="1553" max="1553" width="15" style="1" bestFit="1" customWidth="1"/>
    <col min="1554" max="1554" width="14.75" style="1" bestFit="1" customWidth="1"/>
    <col min="1555" max="1555" width="14.625" style="1" bestFit="1" customWidth="1"/>
    <col min="1556" max="1556" width="13.75" style="1" bestFit="1" customWidth="1"/>
    <col min="1557" max="1557" width="14.25" style="1" bestFit="1" customWidth="1"/>
    <col min="1558" max="1558" width="15.125" style="1" customWidth="1"/>
    <col min="1559" max="1559" width="20.5" style="1" bestFit="1" customWidth="1"/>
    <col min="1560" max="1560" width="27.875" style="1" bestFit="1" customWidth="1"/>
    <col min="1561" max="1561" width="6.875" style="1" bestFit="1" customWidth="1"/>
    <col min="1562" max="1562" width="5" style="1" bestFit="1" customWidth="1"/>
    <col min="1563" max="1563" width="8" style="1" bestFit="1" customWidth="1"/>
    <col min="1564" max="1564" width="11.875" style="1" bestFit="1" customWidth="1"/>
    <col min="1565" max="1793" width="9" style="1"/>
    <col min="1794" max="1794" width="3.875" style="1" bestFit="1" customWidth="1"/>
    <col min="1795" max="1795" width="16" style="1" bestFit="1" customWidth="1"/>
    <col min="1796" max="1796" width="16.625" style="1" bestFit="1" customWidth="1"/>
    <col min="1797" max="1797" width="13.5" style="1" bestFit="1" customWidth="1"/>
    <col min="1798" max="1799" width="10.875" style="1" bestFit="1" customWidth="1"/>
    <col min="1800" max="1800" width="6.25" style="1" bestFit="1" customWidth="1"/>
    <col min="1801" max="1801" width="8.875" style="1" bestFit="1" customWidth="1"/>
    <col min="1802" max="1802" width="13.875" style="1" bestFit="1" customWidth="1"/>
    <col min="1803" max="1803" width="13.25" style="1" bestFit="1" customWidth="1"/>
    <col min="1804" max="1804" width="16" style="1" bestFit="1" customWidth="1"/>
    <col min="1805" max="1805" width="11.625" style="1" bestFit="1" customWidth="1"/>
    <col min="1806" max="1806" width="16.875" style="1" customWidth="1"/>
    <col min="1807" max="1807" width="13.25" style="1" customWidth="1"/>
    <col min="1808" max="1808" width="18.375" style="1" bestFit="1" customWidth="1"/>
    <col min="1809" max="1809" width="15" style="1" bestFit="1" customWidth="1"/>
    <col min="1810" max="1810" width="14.75" style="1" bestFit="1" customWidth="1"/>
    <col min="1811" max="1811" width="14.625" style="1" bestFit="1" customWidth="1"/>
    <col min="1812" max="1812" width="13.75" style="1" bestFit="1" customWidth="1"/>
    <col min="1813" max="1813" width="14.25" style="1" bestFit="1" customWidth="1"/>
    <col min="1814" max="1814" width="15.125" style="1" customWidth="1"/>
    <col min="1815" max="1815" width="20.5" style="1" bestFit="1" customWidth="1"/>
    <col min="1816" max="1816" width="27.875" style="1" bestFit="1" customWidth="1"/>
    <col min="1817" max="1817" width="6.875" style="1" bestFit="1" customWidth="1"/>
    <col min="1818" max="1818" width="5" style="1" bestFit="1" customWidth="1"/>
    <col min="1819" max="1819" width="8" style="1" bestFit="1" customWidth="1"/>
    <col min="1820" max="1820" width="11.875" style="1" bestFit="1" customWidth="1"/>
    <col min="1821" max="2049" width="9" style="1"/>
    <col min="2050" max="2050" width="3.875" style="1" bestFit="1" customWidth="1"/>
    <col min="2051" max="2051" width="16" style="1" bestFit="1" customWidth="1"/>
    <col min="2052" max="2052" width="16.625" style="1" bestFit="1" customWidth="1"/>
    <col min="2053" max="2053" width="13.5" style="1" bestFit="1" customWidth="1"/>
    <col min="2054" max="2055" width="10.875" style="1" bestFit="1" customWidth="1"/>
    <col min="2056" max="2056" width="6.25" style="1" bestFit="1" customWidth="1"/>
    <col min="2057" max="2057" width="8.875" style="1" bestFit="1" customWidth="1"/>
    <col min="2058" max="2058" width="13.875" style="1" bestFit="1" customWidth="1"/>
    <col min="2059" max="2059" width="13.25" style="1" bestFit="1" customWidth="1"/>
    <col min="2060" max="2060" width="16" style="1" bestFit="1" customWidth="1"/>
    <col min="2061" max="2061" width="11.625" style="1" bestFit="1" customWidth="1"/>
    <col min="2062" max="2062" width="16.875" style="1" customWidth="1"/>
    <col min="2063" max="2063" width="13.25" style="1" customWidth="1"/>
    <col min="2064" max="2064" width="18.375" style="1" bestFit="1" customWidth="1"/>
    <col min="2065" max="2065" width="15" style="1" bestFit="1" customWidth="1"/>
    <col min="2066" max="2066" width="14.75" style="1" bestFit="1" customWidth="1"/>
    <col min="2067" max="2067" width="14.625" style="1" bestFit="1" customWidth="1"/>
    <col min="2068" max="2068" width="13.75" style="1" bestFit="1" customWidth="1"/>
    <col min="2069" max="2069" width="14.25" style="1" bestFit="1" customWidth="1"/>
    <col min="2070" max="2070" width="15.125" style="1" customWidth="1"/>
    <col min="2071" max="2071" width="20.5" style="1" bestFit="1" customWidth="1"/>
    <col min="2072" max="2072" width="27.875" style="1" bestFit="1" customWidth="1"/>
    <col min="2073" max="2073" width="6.875" style="1" bestFit="1" customWidth="1"/>
    <col min="2074" max="2074" width="5" style="1" bestFit="1" customWidth="1"/>
    <col min="2075" max="2075" width="8" style="1" bestFit="1" customWidth="1"/>
    <col min="2076" max="2076" width="11.875" style="1" bestFit="1" customWidth="1"/>
    <col min="2077" max="2305" width="9" style="1"/>
    <col min="2306" max="2306" width="3.875" style="1" bestFit="1" customWidth="1"/>
    <col min="2307" max="2307" width="16" style="1" bestFit="1" customWidth="1"/>
    <col min="2308" max="2308" width="16.625" style="1" bestFit="1" customWidth="1"/>
    <col min="2309" max="2309" width="13.5" style="1" bestFit="1" customWidth="1"/>
    <col min="2310" max="2311" width="10.875" style="1" bestFit="1" customWidth="1"/>
    <col min="2312" max="2312" width="6.25" style="1" bestFit="1" customWidth="1"/>
    <col min="2313" max="2313" width="8.875" style="1" bestFit="1" customWidth="1"/>
    <col min="2314" max="2314" width="13.875" style="1" bestFit="1" customWidth="1"/>
    <col min="2315" max="2315" width="13.25" style="1" bestFit="1" customWidth="1"/>
    <col min="2316" max="2316" width="16" style="1" bestFit="1" customWidth="1"/>
    <col min="2317" max="2317" width="11.625" style="1" bestFit="1" customWidth="1"/>
    <col min="2318" max="2318" width="16.875" style="1" customWidth="1"/>
    <col min="2319" max="2319" width="13.25" style="1" customWidth="1"/>
    <col min="2320" max="2320" width="18.375" style="1" bestFit="1" customWidth="1"/>
    <col min="2321" max="2321" width="15" style="1" bestFit="1" customWidth="1"/>
    <col min="2322" max="2322" width="14.75" style="1" bestFit="1" customWidth="1"/>
    <col min="2323" max="2323" width="14.625" style="1" bestFit="1" customWidth="1"/>
    <col min="2324" max="2324" width="13.75" style="1" bestFit="1" customWidth="1"/>
    <col min="2325" max="2325" width="14.25" style="1" bestFit="1" customWidth="1"/>
    <col min="2326" max="2326" width="15.125" style="1" customWidth="1"/>
    <col min="2327" max="2327" width="20.5" style="1" bestFit="1" customWidth="1"/>
    <col min="2328" max="2328" width="27.875" style="1" bestFit="1" customWidth="1"/>
    <col min="2329" max="2329" width="6.875" style="1" bestFit="1" customWidth="1"/>
    <col min="2330" max="2330" width="5" style="1" bestFit="1" customWidth="1"/>
    <col min="2331" max="2331" width="8" style="1" bestFit="1" customWidth="1"/>
    <col min="2332" max="2332" width="11.875" style="1" bestFit="1" customWidth="1"/>
    <col min="2333" max="2561" width="9" style="1"/>
    <col min="2562" max="2562" width="3.875" style="1" bestFit="1" customWidth="1"/>
    <col min="2563" max="2563" width="16" style="1" bestFit="1" customWidth="1"/>
    <col min="2564" max="2564" width="16.625" style="1" bestFit="1" customWidth="1"/>
    <col min="2565" max="2565" width="13.5" style="1" bestFit="1" customWidth="1"/>
    <col min="2566" max="2567" width="10.875" style="1" bestFit="1" customWidth="1"/>
    <col min="2568" max="2568" width="6.25" style="1" bestFit="1" customWidth="1"/>
    <col min="2569" max="2569" width="8.875" style="1" bestFit="1" customWidth="1"/>
    <col min="2570" max="2570" width="13.875" style="1" bestFit="1" customWidth="1"/>
    <col min="2571" max="2571" width="13.25" style="1" bestFit="1" customWidth="1"/>
    <col min="2572" max="2572" width="16" style="1" bestFit="1" customWidth="1"/>
    <col min="2573" max="2573" width="11.625" style="1" bestFit="1" customWidth="1"/>
    <col min="2574" max="2574" width="16.875" style="1" customWidth="1"/>
    <col min="2575" max="2575" width="13.25" style="1" customWidth="1"/>
    <col min="2576" max="2576" width="18.375" style="1" bestFit="1" customWidth="1"/>
    <col min="2577" max="2577" width="15" style="1" bestFit="1" customWidth="1"/>
    <col min="2578" max="2578" width="14.75" style="1" bestFit="1" customWidth="1"/>
    <col min="2579" max="2579" width="14.625" style="1" bestFit="1" customWidth="1"/>
    <col min="2580" max="2580" width="13.75" style="1" bestFit="1" customWidth="1"/>
    <col min="2581" max="2581" width="14.25" style="1" bestFit="1" customWidth="1"/>
    <col min="2582" max="2582" width="15.125" style="1" customWidth="1"/>
    <col min="2583" max="2583" width="20.5" style="1" bestFit="1" customWidth="1"/>
    <col min="2584" max="2584" width="27.875" style="1" bestFit="1" customWidth="1"/>
    <col min="2585" max="2585" width="6.875" style="1" bestFit="1" customWidth="1"/>
    <col min="2586" max="2586" width="5" style="1" bestFit="1" customWidth="1"/>
    <col min="2587" max="2587" width="8" style="1" bestFit="1" customWidth="1"/>
    <col min="2588" max="2588" width="11.875" style="1" bestFit="1" customWidth="1"/>
    <col min="2589" max="2817" width="9" style="1"/>
    <col min="2818" max="2818" width="3.875" style="1" bestFit="1" customWidth="1"/>
    <col min="2819" max="2819" width="16" style="1" bestFit="1" customWidth="1"/>
    <col min="2820" max="2820" width="16.625" style="1" bestFit="1" customWidth="1"/>
    <col min="2821" max="2821" width="13.5" style="1" bestFit="1" customWidth="1"/>
    <col min="2822" max="2823" width="10.875" style="1" bestFit="1" customWidth="1"/>
    <col min="2824" max="2824" width="6.25" style="1" bestFit="1" customWidth="1"/>
    <col min="2825" max="2825" width="8.875" style="1" bestFit="1" customWidth="1"/>
    <col min="2826" max="2826" width="13.875" style="1" bestFit="1" customWidth="1"/>
    <col min="2827" max="2827" width="13.25" style="1" bestFit="1" customWidth="1"/>
    <col min="2828" max="2828" width="16" style="1" bestFit="1" customWidth="1"/>
    <col min="2829" max="2829" width="11.625" style="1" bestFit="1" customWidth="1"/>
    <col min="2830" max="2830" width="16.875" style="1" customWidth="1"/>
    <col min="2831" max="2831" width="13.25" style="1" customWidth="1"/>
    <col min="2832" max="2832" width="18.375" style="1" bestFit="1" customWidth="1"/>
    <col min="2833" max="2833" width="15" style="1" bestFit="1" customWidth="1"/>
    <col min="2834" max="2834" width="14.75" style="1" bestFit="1" customWidth="1"/>
    <col min="2835" max="2835" width="14.625" style="1" bestFit="1" customWidth="1"/>
    <col min="2836" max="2836" width="13.75" style="1" bestFit="1" customWidth="1"/>
    <col min="2837" max="2837" width="14.25" style="1" bestFit="1" customWidth="1"/>
    <col min="2838" max="2838" width="15.125" style="1" customWidth="1"/>
    <col min="2839" max="2839" width="20.5" style="1" bestFit="1" customWidth="1"/>
    <col min="2840" max="2840" width="27.875" style="1" bestFit="1" customWidth="1"/>
    <col min="2841" max="2841" width="6.875" style="1" bestFit="1" customWidth="1"/>
    <col min="2842" max="2842" width="5" style="1" bestFit="1" customWidth="1"/>
    <col min="2843" max="2843" width="8" style="1" bestFit="1" customWidth="1"/>
    <col min="2844" max="2844" width="11.875" style="1" bestFit="1" customWidth="1"/>
    <col min="2845" max="3073" width="9" style="1"/>
    <col min="3074" max="3074" width="3.875" style="1" bestFit="1" customWidth="1"/>
    <col min="3075" max="3075" width="16" style="1" bestFit="1" customWidth="1"/>
    <col min="3076" max="3076" width="16.625" style="1" bestFit="1" customWidth="1"/>
    <col min="3077" max="3077" width="13.5" style="1" bestFit="1" customWidth="1"/>
    <col min="3078" max="3079" width="10.875" style="1" bestFit="1" customWidth="1"/>
    <col min="3080" max="3080" width="6.25" style="1" bestFit="1" customWidth="1"/>
    <col min="3081" max="3081" width="8.875" style="1" bestFit="1" customWidth="1"/>
    <col min="3082" max="3082" width="13.875" style="1" bestFit="1" customWidth="1"/>
    <col min="3083" max="3083" width="13.25" style="1" bestFit="1" customWidth="1"/>
    <col min="3084" max="3084" width="16" style="1" bestFit="1" customWidth="1"/>
    <col min="3085" max="3085" width="11.625" style="1" bestFit="1" customWidth="1"/>
    <col min="3086" max="3086" width="16.875" style="1" customWidth="1"/>
    <col min="3087" max="3087" width="13.25" style="1" customWidth="1"/>
    <col min="3088" max="3088" width="18.375" style="1" bestFit="1" customWidth="1"/>
    <col min="3089" max="3089" width="15" style="1" bestFit="1" customWidth="1"/>
    <col min="3090" max="3090" width="14.75" style="1" bestFit="1" customWidth="1"/>
    <col min="3091" max="3091" width="14.625" style="1" bestFit="1" customWidth="1"/>
    <col min="3092" max="3092" width="13.75" style="1" bestFit="1" customWidth="1"/>
    <col min="3093" max="3093" width="14.25" style="1" bestFit="1" customWidth="1"/>
    <col min="3094" max="3094" width="15.125" style="1" customWidth="1"/>
    <col min="3095" max="3095" width="20.5" style="1" bestFit="1" customWidth="1"/>
    <col min="3096" max="3096" width="27.875" style="1" bestFit="1" customWidth="1"/>
    <col min="3097" max="3097" width="6.875" style="1" bestFit="1" customWidth="1"/>
    <col min="3098" max="3098" width="5" style="1" bestFit="1" customWidth="1"/>
    <col min="3099" max="3099" width="8" style="1" bestFit="1" customWidth="1"/>
    <col min="3100" max="3100" width="11.875" style="1" bestFit="1" customWidth="1"/>
    <col min="3101" max="3329" width="9" style="1"/>
    <col min="3330" max="3330" width="3.875" style="1" bestFit="1" customWidth="1"/>
    <col min="3331" max="3331" width="16" style="1" bestFit="1" customWidth="1"/>
    <col min="3332" max="3332" width="16.625" style="1" bestFit="1" customWidth="1"/>
    <col min="3333" max="3333" width="13.5" style="1" bestFit="1" customWidth="1"/>
    <col min="3334" max="3335" width="10.875" style="1" bestFit="1" customWidth="1"/>
    <col min="3336" max="3336" width="6.25" style="1" bestFit="1" customWidth="1"/>
    <col min="3337" max="3337" width="8.875" style="1" bestFit="1" customWidth="1"/>
    <col min="3338" max="3338" width="13.875" style="1" bestFit="1" customWidth="1"/>
    <col min="3339" max="3339" width="13.25" style="1" bestFit="1" customWidth="1"/>
    <col min="3340" max="3340" width="16" style="1" bestFit="1" customWidth="1"/>
    <col min="3341" max="3341" width="11.625" style="1" bestFit="1" customWidth="1"/>
    <col min="3342" max="3342" width="16.875" style="1" customWidth="1"/>
    <col min="3343" max="3343" width="13.25" style="1" customWidth="1"/>
    <col min="3344" max="3344" width="18.375" style="1" bestFit="1" customWidth="1"/>
    <col min="3345" max="3345" width="15" style="1" bestFit="1" customWidth="1"/>
    <col min="3346" max="3346" width="14.75" style="1" bestFit="1" customWidth="1"/>
    <col min="3347" max="3347" width="14.625" style="1" bestFit="1" customWidth="1"/>
    <col min="3348" max="3348" width="13.75" style="1" bestFit="1" customWidth="1"/>
    <col min="3349" max="3349" width="14.25" style="1" bestFit="1" customWidth="1"/>
    <col min="3350" max="3350" width="15.125" style="1" customWidth="1"/>
    <col min="3351" max="3351" width="20.5" style="1" bestFit="1" customWidth="1"/>
    <col min="3352" max="3352" width="27.875" style="1" bestFit="1" customWidth="1"/>
    <col min="3353" max="3353" width="6.875" style="1" bestFit="1" customWidth="1"/>
    <col min="3354" max="3354" width="5" style="1" bestFit="1" customWidth="1"/>
    <col min="3355" max="3355" width="8" style="1" bestFit="1" customWidth="1"/>
    <col min="3356" max="3356" width="11.875" style="1" bestFit="1" customWidth="1"/>
    <col min="3357" max="3585" width="9" style="1"/>
    <col min="3586" max="3586" width="3.875" style="1" bestFit="1" customWidth="1"/>
    <col min="3587" max="3587" width="16" style="1" bestFit="1" customWidth="1"/>
    <col min="3588" max="3588" width="16.625" style="1" bestFit="1" customWidth="1"/>
    <col min="3589" max="3589" width="13.5" style="1" bestFit="1" customWidth="1"/>
    <col min="3590" max="3591" width="10.875" style="1" bestFit="1" customWidth="1"/>
    <col min="3592" max="3592" width="6.25" style="1" bestFit="1" customWidth="1"/>
    <col min="3593" max="3593" width="8.875" style="1" bestFit="1" customWidth="1"/>
    <col min="3594" max="3594" width="13.875" style="1" bestFit="1" customWidth="1"/>
    <col min="3595" max="3595" width="13.25" style="1" bestFit="1" customWidth="1"/>
    <col min="3596" max="3596" width="16" style="1" bestFit="1" customWidth="1"/>
    <col min="3597" max="3597" width="11.625" style="1" bestFit="1" customWidth="1"/>
    <col min="3598" max="3598" width="16.875" style="1" customWidth="1"/>
    <col min="3599" max="3599" width="13.25" style="1" customWidth="1"/>
    <col min="3600" max="3600" width="18.375" style="1" bestFit="1" customWidth="1"/>
    <col min="3601" max="3601" width="15" style="1" bestFit="1" customWidth="1"/>
    <col min="3602" max="3602" width="14.75" style="1" bestFit="1" customWidth="1"/>
    <col min="3603" max="3603" width="14.625" style="1" bestFit="1" customWidth="1"/>
    <col min="3604" max="3604" width="13.75" style="1" bestFit="1" customWidth="1"/>
    <col min="3605" max="3605" width="14.25" style="1" bestFit="1" customWidth="1"/>
    <col min="3606" max="3606" width="15.125" style="1" customWidth="1"/>
    <col min="3607" max="3607" width="20.5" style="1" bestFit="1" customWidth="1"/>
    <col min="3608" max="3608" width="27.875" style="1" bestFit="1" customWidth="1"/>
    <col min="3609" max="3609" width="6.875" style="1" bestFit="1" customWidth="1"/>
    <col min="3610" max="3610" width="5" style="1" bestFit="1" customWidth="1"/>
    <col min="3611" max="3611" width="8" style="1" bestFit="1" customWidth="1"/>
    <col min="3612" max="3612" width="11.875" style="1" bestFit="1" customWidth="1"/>
    <col min="3613" max="3841" width="9" style="1"/>
    <col min="3842" max="3842" width="3.875" style="1" bestFit="1" customWidth="1"/>
    <col min="3843" max="3843" width="16" style="1" bestFit="1" customWidth="1"/>
    <col min="3844" max="3844" width="16.625" style="1" bestFit="1" customWidth="1"/>
    <col min="3845" max="3845" width="13.5" style="1" bestFit="1" customWidth="1"/>
    <col min="3846" max="3847" width="10.875" style="1" bestFit="1" customWidth="1"/>
    <col min="3848" max="3848" width="6.25" style="1" bestFit="1" customWidth="1"/>
    <col min="3849" max="3849" width="8.875" style="1" bestFit="1" customWidth="1"/>
    <col min="3850" max="3850" width="13.875" style="1" bestFit="1" customWidth="1"/>
    <col min="3851" max="3851" width="13.25" style="1" bestFit="1" customWidth="1"/>
    <col min="3852" max="3852" width="16" style="1" bestFit="1" customWidth="1"/>
    <col min="3853" max="3853" width="11.625" style="1" bestFit="1" customWidth="1"/>
    <col min="3854" max="3854" width="16.875" style="1" customWidth="1"/>
    <col min="3855" max="3855" width="13.25" style="1" customWidth="1"/>
    <col min="3856" max="3856" width="18.375" style="1" bestFit="1" customWidth="1"/>
    <col min="3857" max="3857" width="15" style="1" bestFit="1" customWidth="1"/>
    <col min="3858" max="3858" width="14.75" style="1" bestFit="1" customWidth="1"/>
    <col min="3859" max="3859" width="14.625" style="1" bestFit="1" customWidth="1"/>
    <col min="3860" max="3860" width="13.75" style="1" bestFit="1" customWidth="1"/>
    <col min="3861" max="3861" width="14.25" style="1" bestFit="1" customWidth="1"/>
    <col min="3862" max="3862" width="15.125" style="1" customWidth="1"/>
    <col min="3863" max="3863" width="20.5" style="1" bestFit="1" customWidth="1"/>
    <col min="3864" max="3864" width="27.875" style="1" bestFit="1" customWidth="1"/>
    <col min="3865" max="3865" width="6.875" style="1" bestFit="1" customWidth="1"/>
    <col min="3866" max="3866" width="5" style="1" bestFit="1" customWidth="1"/>
    <col min="3867" max="3867" width="8" style="1" bestFit="1" customWidth="1"/>
    <col min="3868" max="3868" width="11.875" style="1" bestFit="1" customWidth="1"/>
    <col min="3869" max="4097" width="9" style="1"/>
    <col min="4098" max="4098" width="3.875" style="1" bestFit="1" customWidth="1"/>
    <col min="4099" max="4099" width="16" style="1" bestFit="1" customWidth="1"/>
    <col min="4100" max="4100" width="16.625" style="1" bestFit="1" customWidth="1"/>
    <col min="4101" max="4101" width="13.5" style="1" bestFit="1" customWidth="1"/>
    <col min="4102" max="4103" width="10.875" style="1" bestFit="1" customWidth="1"/>
    <col min="4104" max="4104" width="6.25" style="1" bestFit="1" customWidth="1"/>
    <col min="4105" max="4105" width="8.875" style="1" bestFit="1" customWidth="1"/>
    <col min="4106" max="4106" width="13.875" style="1" bestFit="1" customWidth="1"/>
    <col min="4107" max="4107" width="13.25" style="1" bestFit="1" customWidth="1"/>
    <col min="4108" max="4108" width="16" style="1" bestFit="1" customWidth="1"/>
    <col min="4109" max="4109" width="11.625" style="1" bestFit="1" customWidth="1"/>
    <col min="4110" max="4110" width="16.875" style="1" customWidth="1"/>
    <col min="4111" max="4111" width="13.25" style="1" customWidth="1"/>
    <col min="4112" max="4112" width="18.375" style="1" bestFit="1" customWidth="1"/>
    <col min="4113" max="4113" width="15" style="1" bestFit="1" customWidth="1"/>
    <col min="4114" max="4114" width="14.75" style="1" bestFit="1" customWidth="1"/>
    <col min="4115" max="4115" width="14.625" style="1" bestFit="1" customWidth="1"/>
    <col min="4116" max="4116" width="13.75" style="1" bestFit="1" customWidth="1"/>
    <col min="4117" max="4117" width="14.25" style="1" bestFit="1" customWidth="1"/>
    <col min="4118" max="4118" width="15.125" style="1" customWidth="1"/>
    <col min="4119" max="4119" width="20.5" style="1" bestFit="1" customWidth="1"/>
    <col min="4120" max="4120" width="27.875" style="1" bestFit="1" customWidth="1"/>
    <col min="4121" max="4121" width="6.875" style="1" bestFit="1" customWidth="1"/>
    <col min="4122" max="4122" width="5" style="1" bestFit="1" customWidth="1"/>
    <col min="4123" max="4123" width="8" style="1" bestFit="1" customWidth="1"/>
    <col min="4124" max="4124" width="11.875" style="1" bestFit="1" customWidth="1"/>
    <col min="4125" max="4353" width="9" style="1"/>
    <col min="4354" max="4354" width="3.875" style="1" bestFit="1" customWidth="1"/>
    <col min="4355" max="4355" width="16" style="1" bestFit="1" customWidth="1"/>
    <col min="4356" max="4356" width="16.625" style="1" bestFit="1" customWidth="1"/>
    <col min="4357" max="4357" width="13.5" style="1" bestFit="1" customWidth="1"/>
    <col min="4358" max="4359" width="10.875" style="1" bestFit="1" customWidth="1"/>
    <col min="4360" max="4360" width="6.25" style="1" bestFit="1" customWidth="1"/>
    <col min="4361" max="4361" width="8.875" style="1" bestFit="1" customWidth="1"/>
    <col min="4362" max="4362" width="13.875" style="1" bestFit="1" customWidth="1"/>
    <col min="4363" max="4363" width="13.25" style="1" bestFit="1" customWidth="1"/>
    <col min="4364" max="4364" width="16" style="1" bestFit="1" customWidth="1"/>
    <col min="4365" max="4365" width="11.625" style="1" bestFit="1" customWidth="1"/>
    <col min="4366" max="4366" width="16.875" style="1" customWidth="1"/>
    <col min="4367" max="4367" width="13.25" style="1" customWidth="1"/>
    <col min="4368" max="4368" width="18.375" style="1" bestFit="1" customWidth="1"/>
    <col min="4369" max="4369" width="15" style="1" bestFit="1" customWidth="1"/>
    <col min="4370" max="4370" width="14.75" style="1" bestFit="1" customWidth="1"/>
    <col min="4371" max="4371" width="14.625" style="1" bestFit="1" customWidth="1"/>
    <col min="4372" max="4372" width="13.75" style="1" bestFit="1" customWidth="1"/>
    <col min="4373" max="4373" width="14.25" style="1" bestFit="1" customWidth="1"/>
    <col min="4374" max="4374" width="15.125" style="1" customWidth="1"/>
    <col min="4375" max="4375" width="20.5" style="1" bestFit="1" customWidth="1"/>
    <col min="4376" max="4376" width="27.875" style="1" bestFit="1" customWidth="1"/>
    <col min="4377" max="4377" width="6.875" style="1" bestFit="1" customWidth="1"/>
    <col min="4378" max="4378" width="5" style="1" bestFit="1" customWidth="1"/>
    <col min="4379" max="4379" width="8" style="1" bestFit="1" customWidth="1"/>
    <col min="4380" max="4380" width="11.875" style="1" bestFit="1" customWidth="1"/>
    <col min="4381" max="4609" width="9" style="1"/>
    <col min="4610" max="4610" width="3.875" style="1" bestFit="1" customWidth="1"/>
    <col min="4611" max="4611" width="16" style="1" bestFit="1" customWidth="1"/>
    <col min="4612" max="4612" width="16.625" style="1" bestFit="1" customWidth="1"/>
    <col min="4613" max="4613" width="13.5" style="1" bestFit="1" customWidth="1"/>
    <col min="4614" max="4615" width="10.875" style="1" bestFit="1" customWidth="1"/>
    <col min="4616" max="4616" width="6.25" style="1" bestFit="1" customWidth="1"/>
    <col min="4617" max="4617" width="8.875" style="1" bestFit="1" customWidth="1"/>
    <col min="4618" max="4618" width="13.875" style="1" bestFit="1" customWidth="1"/>
    <col min="4619" max="4619" width="13.25" style="1" bestFit="1" customWidth="1"/>
    <col min="4620" max="4620" width="16" style="1" bestFit="1" customWidth="1"/>
    <col min="4621" max="4621" width="11.625" style="1" bestFit="1" customWidth="1"/>
    <col min="4622" max="4622" width="16.875" style="1" customWidth="1"/>
    <col min="4623" max="4623" width="13.25" style="1" customWidth="1"/>
    <col min="4624" max="4624" width="18.375" style="1" bestFit="1" customWidth="1"/>
    <col min="4625" max="4625" width="15" style="1" bestFit="1" customWidth="1"/>
    <col min="4626" max="4626" width="14.75" style="1" bestFit="1" customWidth="1"/>
    <col min="4627" max="4627" width="14.625" style="1" bestFit="1" customWidth="1"/>
    <col min="4628" max="4628" width="13.75" style="1" bestFit="1" customWidth="1"/>
    <col min="4629" max="4629" width="14.25" style="1" bestFit="1" customWidth="1"/>
    <col min="4630" max="4630" width="15.125" style="1" customWidth="1"/>
    <col min="4631" max="4631" width="20.5" style="1" bestFit="1" customWidth="1"/>
    <col min="4632" max="4632" width="27.875" style="1" bestFit="1" customWidth="1"/>
    <col min="4633" max="4633" width="6.875" style="1" bestFit="1" customWidth="1"/>
    <col min="4634" max="4634" width="5" style="1" bestFit="1" customWidth="1"/>
    <col min="4635" max="4635" width="8" style="1" bestFit="1" customWidth="1"/>
    <col min="4636" max="4636" width="11.875" style="1" bestFit="1" customWidth="1"/>
    <col min="4637" max="4865" width="9" style="1"/>
    <col min="4866" max="4866" width="3.875" style="1" bestFit="1" customWidth="1"/>
    <col min="4867" max="4867" width="16" style="1" bestFit="1" customWidth="1"/>
    <col min="4868" max="4868" width="16.625" style="1" bestFit="1" customWidth="1"/>
    <col min="4869" max="4869" width="13.5" style="1" bestFit="1" customWidth="1"/>
    <col min="4870" max="4871" width="10.875" style="1" bestFit="1" customWidth="1"/>
    <col min="4872" max="4872" width="6.25" style="1" bestFit="1" customWidth="1"/>
    <col min="4873" max="4873" width="8.875" style="1" bestFit="1" customWidth="1"/>
    <col min="4874" max="4874" width="13.875" style="1" bestFit="1" customWidth="1"/>
    <col min="4875" max="4875" width="13.25" style="1" bestFit="1" customWidth="1"/>
    <col min="4876" max="4876" width="16" style="1" bestFit="1" customWidth="1"/>
    <col min="4877" max="4877" width="11.625" style="1" bestFit="1" customWidth="1"/>
    <col min="4878" max="4878" width="16.875" style="1" customWidth="1"/>
    <col min="4879" max="4879" width="13.25" style="1" customWidth="1"/>
    <col min="4880" max="4880" width="18.375" style="1" bestFit="1" customWidth="1"/>
    <col min="4881" max="4881" width="15" style="1" bestFit="1" customWidth="1"/>
    <col min="4882" max="4882" width="14.75" style="1" bestFit="1" customWidth="1"/>
    <col min="4883" max="4883" width="14.625" style="1" bestFit="1" customWidth="1"/>
    <col min="4884" max="4884" width="13.75" style="1" bestFit="1" customWidth="1"/>
    <col min="4885" max="4885" width="14.25" style="1" bestFit="1" customWidth="1"/>
    <col min="4886" max="4886" width="15.125" style="1" customWidth="1"/>
    <col min="4887" max="4887" width="20.5" style="1" bestFit="1" customWidth="1"/>
    <col min="4888" max="4888" width="27.875" style="1" bestFit="1" customWidth="1"/>
    <col min="4889" max="4889" width="6.875" style="1" bestFit="1" customWidth="1"/>
    <col min="4890" max="4890" width="5" style="1" bestFit="1" customWidth="1"/>
    <col min="4891" max="4891" width="8" style="1" bestFit="1" customWidth="1"/>
    <col min="4892" max="4892" width="11.875" style="1" bestFit="1" customWidth="1"/>
    <col min="4893" max="5121" width="9" style="1"/>
    <col min="5122" max="5122" width="3.875" style="1" bestFit="1" customWidth="1"/>
    <col min="5123" max="5123" width="16" style="1" bestFit="1" customWidth="1"/>
    <col min="5124" max="5124" width="16.625" style="1" bestFit="1" customWidth="1"/>
    <col min="5125" max="5125" width="13.5" style="1" bestFit="1" customWidth="1"/>
    <col min="5126" max="5127" width="10.875" style="1" bestFit="1" customWidth="1"/>
    <col min="5128" max="5128" width="6.25" style="1" bestFit="1" customWidth="1"/>
    <col min="5129" max="5129" width="8.875" style="1" bestFit="1" customWidth="1"/>
    <col min="5130" max="5130" width="13.875" style="1" bestFit="1" customWidth="1"/>
    <col min="5131" max="5131" width="13.25" style="1" bestFit="1" customWidth="1"/>
    <col min="5132" max="5132" width="16" style="1" bestFit="1" customWidth="1"/>
    <col min="5133" max="5133" width="11.625" style="1" bestFit="1" customWidth="1"/>
    <col min="5134" max="5134" width="16.875" style="1" customWidth="1"/>
    <col min="5135" max="5135" width="13.25" style="1" customWidth="1"/>
    <col min="5136" max="5136" width="18.375" style="1" bestFit="1" customWidth="1"/>
    <col min="5137" max="5137" width="15" style="1" bestFit="1" customWidth="1"/>
    <col min="5138" max="5138" width="14.75" style="1" bestFit="1" customWidth="1"/>
    <col min="5139" max="5139" width="14.625" style="1" bestFit="1" customWidth="1"/>
    <col min="5140" max="5140" width="13.75" style="1" bestFit="1" customWidth="1"/>
    <col min="5141" max="5141" width="14.25" style="1" bestFit="1" customWidth="1"/>
    <col min="5142" max="5142" width="15.125" style="1" customWidth="1"/>
    <col min="5143" max="5143" width="20.5" style="1" bestFit="1" customWidth="1"/>
    <col min="5144" max="5144" width="27.875" style="1" bestFit="1" customWidth="1"/>
    <col min="5145" max="5145" width="6.875" style="1" bestFit="1" customWidth="1"/>
    <col min="5146" max="5146" width="5" style="1" bestFit="1" customWidth="1"/>
    <col min="5147" max="5147" width="8" style="1" bestFit="1" customWidth="1"/>
    <col min="5148" max="5148" width="11.875" style="1" bestFit="1" customWidth="1"/>
    <col min="5149" max="5377" width="9" style="1"/>
    <col min="5378" max="5378" width="3.875" style="1" bestFit="1" customWidth="1"/>
    <col min="5379" max="5379" width="16" style="1" bestFit="1" customWidth="1"/>
    <col min="5380" max="5380" width="16.625" style="1" bestFit="1" customWidth="1"/>
    <col min="5381" max="5381" width="13.5" style="1" bestFit="1" customWidth="1"/>
    <col min="5382" max="5383" width="10.875" style="1" bestFit="1" customWidth="1"/>
    <col min="5384" max="5384" width="6.25" style="1" bestFit="1" customWidth="1"/>
    <col min="5385" max="5385" width="8.875" style="1" bestFit="1" customWidth="1"/>
    <col min="5386" max="5386" width="13.875" style="1" bestFit="1" customWidth="1"/>
    <col min="5387" max="5387" width="13.25" style="1" bestFit="1" customWidth="1"/>
    <col min="5388" max="5388" width="16" style="1" bestFit="1" customWidth="1"/>
    <col min="5389" max="5389" width="11.625" style="1" bestFit="1" customWidth="1"/>
    <col min="5390" max="5390" width="16.875" style="1" customWidth="1"/>
    <col min="5391" max="5391" width="13.25" style="1" customWidth="1"/>
    <col min="5392" max="5392" width="18.375" style="1" bestFit="1" customWidth="1"/>
    <col min="5393" max="5393" width="15" style="1" bestFit="1" customWidth="1"/>
    <col min="5394" max="5394" width="14.75" style="1" bestFit="1" customWidth="1"/>
    <col min="5395" max="5395" width="14.625" style="1" bestFit="1" customWidth="1"/>
    <col min="5396" max="5396" width="13.75" style="1" bestFit="1" customWidth="1"/>
    <col min="5397" max="5397" width="14.25" style="1" bestFit="1" customWidth="1"/>
    <col min="5398" max="5398" width="15.125" style="1" customWidth="1"/>
    <col min="5399" max="5399" width="20.5" style="1" bestFit="1" customWidth="1"/>
    <col min="5400" max="5400" width="27.875" style="1" bestFit="1" customWidth="1"/>
    <col min="5401" max="5401" width="6.875" style="1" bestFit="1" customWidth="1"/>
    <col min="5402" max="5402" width="5" style="1" bestFit="1" customWidth="1"/>
    <col min="5403" max="5403" width="8" style="1" bestFit="1" customWidth="1"/>
    <col min="5404" max="5404" width="11.875" style="1" bestFit="1" customWidth="1"/>
    <col min="5405" max="5633" width="9" style="1"/>
    <col min="5634" max="5634" width="3.875" style="1" bestFit="1" customWidth="1"/>
    <col min="5635" max="5635" width="16" style="1" bestFit="1" customWidth="1"/>
    <col min="5636" max="5636" width="16.625" style="1" bestFit="1" customWidth="1"/>
    <col min="5637" max="5637" width="13.5" style="1" bestFit="1" customWidth="1"/>
    <col min="5638" max="5639" width="10.875" style="1" bestFit="1" customWidth="1"/>
    <col min="5640" max="5640" width="6.25" style="1" bestFit="1" customWidth="1"/>
    <col min="5641" max="5641" width="8.875" style="1" bestFit="1" customWidth="1"/>
    <col min="5642" max="5642" width="13.875" style="1" bestFit="1" customWidth="1"/>
    <col min="5643" max="5643" width="13.25" style="1" bestFit="1" customWidth="1"/>
    <col min="5644" max="5644" width="16" style="1" bestFit="1" customWidth="1"/>
    <col min="5645" max="5645" width="11.625" style="1" bestFit="1" customWidth="1"/>
    <col min="5646" max="5646" width="16.875" style="1" customWidth="1"/>
    <col min="5647" max="5647" width="13.25" style="1" customWidth="1"/>
    <col min="5648" max="5648" width="18.375" style="1" bestFit="1" customWidth="1"/>
    <col min="5649" max="5649" width="15" style="1" bestFit="1" customWidth="1"/>
    <col min="5650" max="5650" width="14.75" style="1" bestFit="1" customWidth="1"/>
    <col min="5651" max="5651" width="14.625" style="1" bestFit="1" customWidth="1"/>
    <col min="5652" max="5652" width="13.75" style="1" bestFit="1" customWidth="1"/>
    <col min="5653" max="5653" width="14.25" style="1" bestFit="1" customWidth="1"/>
    <col min="5654" max="5654" width="15.125" style="1" customWidth="1"/>
    <col min="5655" max="5655" width="20.5" style="1" bestFit="1" customWidth="1"/>
    <col min="5656" max="5656" width="27.875" style="1" bestFit="1" customWidth="1"/>
    <col min="5657" max="5657" width="6.875" style="1" bestFit="1" customWidth="1"/>
    <col min="5658" max="5658" width="5" style="1" bestFit="1" customWidth="1"/>
    <col min="5659" max="5659" width="8" style="1" bestFit="1" customWidth="1"/>
    <col min="5660" max="5660" width="11.875" style="1" bestFit="1" customWidth="1"/>
    <col min="5661" max="5889" width="9" style="1"/>
    <col min="5890" max="5890" width="3.875" style="1" bestFit="1" customWidth="1"/>
    <col min="5891" max="5891" width="16" style="1" bestFit="1" customWidth="1"/>
    <col min="5892" max="5892" width="16.625" style="1" bestFit="1" customWidth="1"/>
    <col min="5893" max="5893" width="13.5" style="1" bestFit="1" customWidth="1"/>
    <col min="5894" max="5895" width="10.875" style="1" bestFit="1" customWidth="1"/>
    <col min="5896" max="5896" width="6.25" style="1" bestFit="1" customWidth="1"/>
    <col min="5897" max="5897" width="8.875" style="1" bestFit="1" customWidth="1"/>
    <col min="5898" max="5898" width="13.875" style="1" bestFit="1" customWidth="1"/>
    <col min="5899" max="5899" width="13.25" style="1" bestFit="1" customWidth="1"/>
    <col min="5900" max="5900" width="16" style="1" bestFit="1" customWidth="1"/>
    <col min="5901" max="5901" width="11.625" style="1" bestFit="1" customWidth="1"/>
    <col min="5902" max="5902" width="16.875" style="1" customWidth="1"/>
    <col min="5903" max="5903" width="13.25" style="1" customWidth="1"/>
    <col min="5904" max="5904" width="18.375" style="1" bestFit="1" customWidth="1"/>
    <col min="5905" max="5905" width="15" style="1" bestFit="1" customWidth="1"/>
    <col min="5906" max="5906" width="14.75" style="1" bestFit="1" customWidth="1"/>
    <col min="5907" max="5907" width="14.625" style="1" bestFit="1" customWidth="1"/>
    <col min="5908" max="5908" width="13.75" style="1" bestFit="1" customWidth="1"/>
    <col min="5909" max="5909" width="14.25" style="1" bestFit="1" customWidth="1"/>
    <col min="5910" max="5910" width="15.125" style="1" customWidth="1"/>
    <col min="5911" max="5911" width="20.5" style="1" bestFit="1" customWidth="1"/>
    <col min="5912" max="5912" width="27.875" style="1" bestFit="1" customWidth="1"/>
    <col min="5913" max="5913" width="6.875" style="1" bestFit="1" customWidth="1"/>
    <col min="5914" max="5914" width="5" style="1" bestFit="1" customWidth="1"/>
    <col min="5915" max="5915" width="8" style="1" bestFit="1" customWidth="1"/>
    <col min="5916" max="5916" width="11.875" style="1" bestFit="1" customWidth="1"/>
    <col min="5917" max="6145" width="9" style="1"/>
    <col min="6146" max="6146" width="3.875" style="1" bestFit="1" customWidth="1"/>
    <col min="6147" max="6147" width="16" style="1" bestFit="1" customWidth="1"/>
    <col min="6148" max="6148" width="16.625" style="1" bestFit="1" customWidth="1"/>
    <col min="6149" max="6149" width="13.5" style="1" bestFit="1" customWidth="1"/>
    <col min="6150" max="6151" width="10.875" style="1" bestFit="1" customWidth="1"/>
    <col min="6152" max="6152" width="6.25" style="1" bestFit="1" customWidth="1"/>
    <col min="6153" max="6153" width="8.875" style="1" bestFit="1" customWidth="1"/>
    <col min="6154" max="6154" width="13.875" style="1" bestFit="1" customWidth="1"/>
    <col min="6155" max="6155" width="13.25" style="1" bestFit="1" customWidth="1"/>
    <col min="6156" max="6156" width="16" style="1" bestFit="1" customWidth="1"/>
    <col min="6157" max="6157" width="11.625" style="1" bestFit="1" customWidth="1"/>
    <col min="6158" max="6158" width="16.875" style="1" customWidth="1"/>
    <col min="6159" max="6159" width="13.25" style="1" customWidth="1"/>
    <col min="6160" max="6160" width="18.375" style="1" bestFit="1" customWidth="1"/>
    <col min="6161" max="6161" width="15" style="1" bestFit="1" customWidth="1"/>
    <col min="6162" max="6162" width="14.75" style="1" bestFit="1" customWidth="1"/>
    <col min="6163" max="6163" width="14.625" style="1" bestFit="1" customWidth="1"/>
    <col min="6164" max="6164" width="13.75" style="1" bestFit="1" customWidth="1"/>
    <col min="6165" max="6165" width="14.25" style="1" bestFit="1" customWidth="1"/>
    <col min="6166" max="6166" width="15.125" style="1" customWidth="1"/>
    <col min="6167" max="6167" width="20.5" style="1" bestFit="1" customWidth="1"/>
    <col min="6168" max="6168" width="27.875" style="1" bestFit="1" customWidth="1"/>
    <col min="6169" max="6169" width="6.875" style="1" bestFit="1" customWidth="1"/>
    <col min="6170" max="6170" width="5" style="1" bestFit="1" customWidth="1"/>
    <col min="6171" max="6171" width="8" style="1" bestFit="1" customWidth="1"/>
    <col min="6172" max="6172" width="11.875" style="1" bestFit="1" customWidth="1"/>
    <col min="6173" max="6401" width="9" style="1"/>
    <col min="6402" max="6402" width="3.875" style="1" bestFit="1" customWidth="1"/>
    <col min="6403" max="6403" width="16" style="1" bestFit="1" customWidth="1"/>
    <col min="6404" max="6404" width="16.625" style="1" bestFit="1" customWidth="1"/>
    <col min="6405" max="6405" width="13.5" style="1" bestFit="1" customWidth="1"/>
    <col min="6406" max="6407" width="10.875" style="1" bestFit="1" customWidth="1"/>
    <col min="6408" max="6408" width="6.25" style="1" bestFit="1" customWidth="1"/>
    <col min="6409" max="6409" width="8.875" style="1" bestFit="1" customWidth="1"/>
    <col min="6410" max="6410" width="13.875" style="1" bestFit="1" customWidth="1"/>
    <col min="6411" max="6411" width="13.25" style="1" bestFit="1" customWidth="1"/>
    <col min="6412" max="6412" width="16" style="1" bestFit="1" customWidth="1"/>
    <col min="6413" max="6413" width="11.625" style="1" bestFit="1" customWidth="1"/>
    <col min="6414" max="6414" width="16.875" style="1" customWidth="1"/>
    <col min="6415" max="6415" width="13.25" style="1" customWidth="1"/>
    <col min="6416" max="6416" width="18.375" style="1" bestFit="1" customWidth="1"/>
    <col min="6417" max="6417" width="15" style="1" bestFit="1" customWidth="1"/>
    <col min="6418" max="6418" width="14.75" style="1" bestFit="1" customWidth="1"/>
    <col min="6419" max="6419" width="14.625" style="1" bestFit="1" customWidth="1"/>
    <col min="6420" max="6420" width="13.75" style="1" bestFit="1" customWidth="1"/>
    <col min="6421" max="6421" width="14.25" style="1" bestFit="1" customWidth="1"/>
    <col min="6422" max="6422" width="15.125" style="1" customWidth="1"/>
    <col min="6423" max="6423" width="20.5" style="1" bestFit="1" customWidth="1"/>
    <col min="6424" max="6424" width="27.875" style="1" bestFit="1" customWidth="1"/>
    <col min="6425" max="6425" width="6.875" style="1" bestFit="1" customWidth="1"/>
    <col min="6426" max="6426" width="5" style="1" bestFit="1" customWidth="1"/>
    <col min="6427" max="6427" width="8" style="1" bestFit="1" customWidth="1"/>
    <col min="6428" max="6428" width="11.875" style="1" bestFit="1" customWidth="1"/>
    <col min="6429" max="6657" width="9" style="1"/>
    <col min="6658" max="6658" width="3.875" style="1" bestFit="1" customWidth="1"/>
    <col min="6659" max="6659" width="16" style="1" bestFit="1" customWidth="1"/>
    <col min="6660" max="6660" width="16.625" style="1" bestFit="1" customWidth="1"/>
    <col min="6661" max="6661" width="13.5" style="1" bestFit="1" customWidth="1"/>
    <col min="6662" max="6663" width="10.875" style="1" bestFit="1" customWidth="1"/>
    <col min="6664" max="6664" width="6.25" style="1" bestFit="1" customWidth="1"/>
    <col min="6665" max="6665" width="8.875" style="1" bestFit="1" customWidth="1"/>
    <col min="6666" max="6666" width="13.875" style="1" bestFit="1" customWidth="1"/>
    <col min="6667" max="6667" width="13.25" style="1" bestFit="1" customWidth="1"/>
    <col min="6668" max="6668" width="16" style="1" bestFit="1" customWidth="1"/>
    <col min="6669" max="6669" width="11.625" style="1" bestFit="1" customWidth="1"/>
    <col min="6670" max="6670" width="16.875" style="1" customWidth="1"/>
    <col min="6671" max="6671" width="13.25" style="1" customWidth="1"/>
    <col min="6672" max="6672" width="18.375" style="1" bestFit="1" customWidth="1"/>
    <col min="6673" max="6673" width="15" style="1" bestFit="1" customWidth="1"/>
    <col min="6674" max="6674" width="14.75" style="1" bestFit="1" customWidth="1"/>
    <col min="6675" max="6675" width="14.625" style="1" bestFit="1" customWidth="1"/>
    <col min="6676" max="6676" width="13.75" style="1" bestFit="1" customWidth="1"/>
    <col min="6677" max="6677" width="14.25" style="1" bestFit="1" customWidth="1"/>
    <col min="6678" max="6678" width="15.125" style="1" customWidth="1"/>
    <col min="6679" max="6679" width="20.5" style="1" bestFit="1" customWidth="1"/>
    <col min="6680" max="6680" width="27.875" style="1" bestFit="1" customWidth="1"/>
    <col min="6681" max="6681" width="6.875" style="1" bestFit="1" customWidth="1"/>
    <col min="6682" max="6682" width="5" style="1" bestFit="1" customWidth="1"/>
    <col min="6683" max="6683" width="8" style="1" bestFit="1" customWidth="1"/>
    <col min="6684" max="6684" width="11.875" style="1" bestFit="1" customWidth="1"/>
    <col min="6685" max="6913" width="9" style="1"/>
    <col min="6914" max="6914" width="3.875" style="1" bestFit="1" customWidth="1"/>
    <col min="6915" max="6915" width="16" style="1" bestFit="1" customWidth="1"/>
    <col min="6916" max="6916" width="16.625" style="1" bestFit="1" customWidth="1"/>
    <col min="6917" max="6917" width="13.5" style="1" bestFit="1" customWidth="1"/>
    <col min="6918" max="6919" width="10.875" style="1" bestFit="1" customWidth="1"/>
    <col min="6920" max="6920" width="6.25" style="1" bestFit="1" customWidth="1"/>
    <col min="6921" max="6921" width="8.875" style="1" bestFit="1" customWidth="1"/>
    <col min="6922" max="6922" width="13.875" style="1" bestFit="1" customWidth="1"/>
    <col min="6923" max="6923" width="13.25" style="1" bestFit="1" customWidth="1"/>
    <col min="6924" max="6924" width="16" style="1" bestFit="1" customWidth="1"/>
    <col min="6925" max="6925" width="11.625" style="1" bestFit="1" customWidth="1"/>
    <col min="6926" max="6926" width="16.875" style="1" customWidth="1"/>
    <col min="6927" max="6927" width="13.25" style="1" customWidth="1"/>
    <col min="6928" max="6928" width="18.375" style="1" bestFit="1" customWidth="1"/>
    <col min="6929" max="6929" width="15" style="1" bestFit="1" customWidth="1"/>
    <col min="6930" max="6930" width="14.75" style="1" bestFit="1" customWidth="1"/>
    <col min="6931" max="6931" width="14.625" style="1" bestFit="1" customWidth="1"/>
    <col min="6932" max="6932" width="13.75" style="1" bestFit="1" customWidth="1"/>
    <col min="6933" max="6933" width="14.25" style="1" bestFit="1" customWidth="1"/>
    <col min="6934" max="6934" width="15.125" style="1" customWidth="1"/>
    <col min="6935" max="6935" width="20.5" style="1" bestFit="1" customWidth="1"/>
    <col min="6936" max="6936" width="27.875" style="1" bestFit="1" customWidth="1"/>
    <col min="6937" max="6937" width="6.875" style="1" bestFit="1" customWidth="1"/>
    <col min="6938" max="6938" width="5" style="1" bestFit="1" customWidth="1"/>
    <col min="6939" max="6939" width="8" style="1" bestFit="1" customWidth="1"/>
    <col min="6940" max="6940" width="11.875" style="1" bestFit="1" customWidth="1"/>
    <col min="6941" max="7169" width="9" style="1"/>
    <col min="7170" max="7170" width="3.875" style="1" bestFit="1" customWidth="1"/>
    <col min="7171" max="7171" width="16" style="1" bestFit="1" customWidth="1"/>
    <col min="7172" max="7172" width="16.625" style="1" bestFit="1" customWidth="1"/>
    <col min="7173" max="7173" width="13.5" style="1" bestFit="1" customWidth="1"/>
    <col min="7174" max="7175" width="10.875" style="1" bestFit="1" customWidth="1"/>
    <col min="7176" max="7176" width="6.25" style="1" bestFit="1" customWidth="1"/>
    <col min="7177" max="7177" width="8.875" style="1" bestFit="1" customWidth="1"/>
    <col min="7178" max="7178" width="13.875" style="1" bestFit="1" customWidth="1"/>
    <col min="7179" max="7179" width="13.25" style="1" bestFit="1" customWidth="1"/>
    <col min="7180" max="7180" width="16" style="1" bestFit="1" customWidth="1"/>
    <col min="7181" max="7181" width="11.625" style="1" bestFit="1" customWidth="1"/>
    <col min="7182" max="7182" width="16.875" style="1" customWidth="1"/>
    <col min="7183" max="7183" width="13.25" style="1" customWidth="1"/>
    <col min="7184" max="7184" width="18.375" style="1" bestFit="1" customWidth="1"/>
    <col min="7185" max="7185" width="15" style="1" bestFit="1" customWidth="1"/>
    <col min="7186" max="7186" width="14.75" style="1" bestFit="1" customWidth="1"/>
    <col min="7187" max="7187" width="14.625" style="1" bestFit="1" customWidth="1"/>
    <col min="7188" max="7188" width="13.75" style="1" bestFit="1" customWidth="1"/>
    <col min="7189" max="7189" width="14.25" style="1" bestFit="1" customWidth="1"/>
    <col min="7190" max="7190" width="15.125" style="1" customWidth="1"/>
    <col min="7191" max="7191" width="20.5" style="1" bestFit="1" customWidth="1"/>
    <col min="7192" max="7192" width="27.875" style="1" bestFit="1" customWidth="1"/>
    <col min="7193" max="7193" width="6.875" style="1" bestFit="1" customWidth="1"/>
    <col min="7194" max="7194" width="5" style="1" bestFit="1" customWidth="1"/>
    <col min="7195" max="7195" width="8" style="1" bestFit="1" customWidth="1"/>
    <col min="7196" max="7196" width="11.875" style="1" bestFit="1" customWidth="1"/>
    <col min="7197" max="7425" width="9" style="1"/>
    <col min="7426" max="7426" width="3.875" style="1" bestFit="1" customWidth="1"/>
    <col min="7427" max="7427" width="16" style="1" bestFit="1" customWidth="1"/>
    <col min="7428" max="7428" width="16.625" style="1" bestFit="1" customWidth="1"/>
    <col min="7429" max="7429" width="13.5" style="1" bestFit="1" customWidth="1"/>
    <col min="7430" max="7431" width="10.875" style="1" bestFit="1" customWidth="1"/>
    <col min="7432" max="7432" width="6.25" style="1" bestFit="1" customWidth="1"/>
    <col min="7433" max="7433" width="8.875" style="1" bestFit="1" customWidth="1"/>
    <col min="7434" max="7434" width="13.875" style="1" bestFit="1" customWidth="1"/>
    <col min="7435" max="7435" width="13.25" style="1" bestFit="1" customWidth="1"/>
    <col min="7436" max="7436" width="16" style="1" bestFit="1" customWidth="1"/>
    <col min="7437" max="7437" width="11.625" style="1" bestFit="1" customWidth="1"/>
    <col min="7438" max="7438" width="16.875" style="1" customWidth="1"/>
    <col min="7439" max="7439" width="13.25" style="1" customWidth="1"/>
    <col min="7440" max="7440" width="18.375" style="1" bestFit="1" customWidth="1"/>
    <col min="7441" max="7441" width="15" style="1" bestFit="1" customWidth="1"/>
    <col min="7442" max="7442" width="14.75" style="1" bestFit="1" customWidth="1"/>
    <col min="7443" max="7443" width="14.625" style="1" bestFit="1" customWidth="1"/>
    <col min="7444" max="7444" width="13.75" style="1" bestFit="1" customWidth="1"/>
    <col min="7445" max="7445" width="14.25" style="1" bestFit="1" customWidth="1"/>
    <col min="7446" max="7446" width="15.125" style="1" customWidth="1"/>
    <col min="7447" max="7447" width="20.5" style="1" bestFit="1" customWidth="1"/>
    <col min="7448" max="7448" width="27.875" style="1" bestFit="1" customWidth="1"/>
    <col min="7449" max="7449" width="6.875" style="1" bestFit="1" customWidth="1"/>
    <col min="7450" max="7450" width="5" style="1" bestFit="1" customWidth="1"/>
    <col min="7451" max="7451" width="8" style="1" bestFit="1" customWidth="1"/>
    <col min="7452" max="7452" width="11.875" style="1" bestFit="1" customWidth="1"/>
    <col min="7453" max="7681" width="9" style="1"/>
    <col min="7682" max="7682" width="3.875" style="1" bestFit="1" customWidth="1"/>
    <col min="7683" max="7683" width="16" style="1" bestFit="1" customWidth="1"/>
    <col min="7684" max="7684" width="16.625" style="1" bestFit="1" customWidth="1"/>
    <col min="7685" max="7685" width="13.5" style="1" bestFit="1" customWidth="1"/>
    <col min="7686" max="7687" width="10.875" style="1" bestFit="1" customWidth="1"/>
    <col min="7688" max="7688" width="6.25" style="1" bestFit="1" customWidth="1"/>
    <col min="7689" max="7689" width="8.875" style="1" bestFit="1" customWidth="1"/>
    <col min="7690" max="7690" width="13.875" style="1" bestFit="1" customWidth="1"/>
    <col min="7691" max="7691" width="13.25" style="1" bestFit="1" customWidth="1"/>
    <col min="7692" max="7692" width="16" style="1" bestFit="1" customWidth="1"/>
    <col min="7693" max="7693" width="11.625" style="1" bestFit="1" customWidth="1"/>
    <col min="7694" max="7694" width="16.875" style="1" customWidth="1"/>
    <col min="7695" max="7695" width="13.25" style="1" customWidth="1"/>
    <col min="7696" max="7696" width="18.375" style="1" bestFit="1" customWidth="1"/>
    <col min="7697" max="7697" width="15" style="1" bestFit="1" customWidth="1"/>
    <col min="7698" max="7698" width="14.75" style="1" bestFit="1" customWidth="1"/>
    <col min="7699" max="7699" width="14.625" style="1" bestFit="1" customWidth="1"/>
    <col min="7700" max="7700" width="13.75" style="1" bestFit="1" customWidth="1"/>
    <col min="7701" max="7701" width="14.25" style="1" bestFit="1" customWidth="1"/>
    <col min="7702" max="7702" width="15.125" style="1" customWidth="1"/>
    <col min="7703" max="7703" width="20.5" style="1" bestFit="1" customWidth="1"/>
    <col min="7704" max="7704" width="27.875" style="1" bestFit="1" customWidth="1"/>
    <col min="7705" max="7705" width="6.875" style="1" bestFit="1" customWidth="1"/>
    <col min="7706" max="7706" width="5" style="1" bestFit="1" customWidth="1"/>
    <col min="7707" max="7707" width="8" style="1" bestFit="1" customWidth="1"/>
    <col min="7708" max="7708" width="11.875" style="1" bestFit="1" customWidth="1"/>
    <col min="7709" max="7937" width="9" style="1"/>
    <col min="7938" max="7938" width="3.875" style="1" bestFit="1" customWidth="1"/>
    <col min="7939" max="7939" width="16" style="1" bestFit="1" customWidth="1"/>
    <col min="7940" max="7940" width="16.625" style="1" bestFit="1" customWidth="1"/>
    <col min="7941" max="7941" width="13.5" style="1" bestFit="1" customWidth="1"/>
    <col min="7942" max="7943" width="10.875" style="1" bestFit="1" customWidth="1"/>
    <col min="7944" max="7944" width="6.25" style="1" bestFit="1" customWidth="1"/>
    <col min="7945" max="7945" width="8.875" style="1" bestFit="1" customWidth="1"/>
    <col min="7946" max="7946" width="13.875" style="1" bestFit="1" customWidth="1"/>
    <col min="7947" max="7947" width="13.25" style="1" bestFit="1" customWidth="1"/>
    <col min="7948" max="7948" width="16" style="1" bestFit="1" customWidth="1"/>
    <col min="7949" max="7949" width="11.625" style="1" bestFit="1" customWidth="1"/>
    <col min="7950" max="7950" width="16.875" style="1" customWidth="1"/>
    <col min="7951" max="7951" width="13.25" style="1" customWidth="1"/>
    <col min="7952" max="7952" width="18.375" style="1" bestFit="1" customWidth="1"/>
    <col min="7953" max="7953" width="15" style="1" bestFit="1" customWidth="1"/>
    <col min="7954" max="7954" width="14.75" style="1" bestFit="1" customWidth="1"/>
    <col min="7955" max="7955" width="14.625" style="1" bestFit="1" customWidth="1"/>
    <col min="7956" max="7956" width="13.75" style="1" bestFit="1" customWidth="1"/>
    <col min="7957" max="7957" width="14.25" style="1" bestFit="1" customWidth="1"/>
    <col min="7958" max="7958" width="15.125" style="1" customWidth="1"/>
    <col min="7959" max="7959" width="20.5" style="1" bestFit="1" customWidth="1"/>
    <col min="7960" max="7960" width="27.875" style="1" bestFit="1" customWidth="1"/>
    <col min="7961" max="7961" width="6.875" style="1" bestFit="1" customWidth="1"/>
    <col min="7962" max="7962" width="5" style="1" bestFit="1" customWidth="1"/>
    <col min="7963" max="7963" width="8" style="1" bestFit="1" customWidth="1"/>
    <col min="7964" max="7964" width="11.875" style="1" bestFit="1" customWidth="1"/>
    <col min="7965" max="8193" width="9" style="1"/>
    <col min="8194" max="8194" width="3.875" style="1" bestFit="1" customWidth="1"/>
    <col min="8195" max="8195" width="16" style="1" bestFit="1" customWidth="1"/>
    <col min="8196" max="8196" width="16.625" style="1" bestFit="1" customWidth="1"/>
    <col min="8197" max="8197" width="13.5" style="1" bestFit="1" customWidth="1"/>
    <col min="8198" max="8199" width="10.875" style="1" bestFit="1" customWidth="1"/>
    <col min="8200" max="8200" width="6.25" style="1" bestFit="1" customWidth="1"/>
    <col min="8201" max="8201" width="8.875" style="1" bestFit="1" customWidth="1"/>
    <col min="8202" max="8202" width="13.875" style="1" bestFit="1" customWidth="1"/>
    <col min="8203" max="8203" width="13.25" style="1" bestFit="1" customWidth="1"/>
    <col min="8204" max="8204" width="16" style="1" bestFit="1" customWidth="1"/>
    <col min="8205" max="8205" width="11.625" style="1" bestFit="1" customWidth="1"/>
    <col min="8206" max="8206" width="16.875" style="1" customWidth="1"/>
    <col min="8207" max="8207" width="13.25" style="1" customWidth="1"/>
    <col min="8208" max="8208" width="18.375" style="1" bestFit="1" customWidth="1"/>
    <col min="8209" max="8209" width="15" style="1" bestFit="1" customWidth="1"/>
    <col min="8210" max="8210" width="14.75" style="1" bestFit="1" customWidth="1"/>
    <col min="8211" max="8211" width="14.625" style="1" bestFit="1" customWidth="1"/>
    <col min="8212" max="8212" width="13.75" style="1" bestFit="1" customWidth="1"/>
    <col min="8213" max="8213" width="14.25" style="1" bestFit="1" customWidth="1"/>
    <col min="8214" max="8214" width="15.125" style="1" customWidth="1"/>
    <col min="8215" max="8215" width="20.5" style="1" bestFit="1" customWidth="1"/>
    <col min="8216" max="8216" width="27.875" style="1" bestFit="1" customWidth="1"/>
    <col min="8217" max="8217" width="6.875" style="1" bestFit="1" customWidth="1"/>
    <col min="8218" max="8218" width="5" style="1" bestFit="1" customWidth="1"/>
    <col min="8219" max="8219" width="8" style="1" bestFit="1" customWidth="1"/>
    <col min="8220" max="8220" width="11.875" style="1" bestFit="1" customWidth="1"/>
    <col min="8221" max="8449" width="9" style="1"/>
    <col min="8450" max="8450" width="3.875" style="1" bestFit="1" customWidth="1"/>
    <col min="8451" max="8451" width="16" style="1" bestFit="1" customWidth="1"/>
    <col min="8452" max="8452" width="16.625" style="1" bestFit="1" customWidth="1"/>
    <col min="8453" max="8453" width="13.5" style="1" bestFit="1" customWidth="1"/>
    <col min="8454" max="8455" width="10.875" style="1" bestFit="1" customWidth="1"/>
    <col min="8456" max="8456" width="6.25" style="1" bestFit="1" customWidth="1"/>
    <col min="8457" max="8457" width="8.875" style="1" bestFit="1" customWidth="1"/>
    <col min="8458" max="8458" width="13.875" style="1" bestFit="1" customWidth="1"/>
    <col min="8459" max="8459" width="13.25" style="1" bestFit="1" customWidth="1"/>
    <col min="8460" max="8460" width="16" style="1" bestFit="1" customWidth="1"/>
    <col min="8461" max="8461" width="11.625" style="1" bestFit="1" customWidth="1"/>
    <col min="8462" max="8462" width="16.875" style="1" customWidth="1"/>
    <col min="8463" max="8463" width="13.25" style="1" customWidth="1"/>
    <col min="8464" max="8464" width="18.375" style="1" bestFit="1" customWidth="1"/>
    <col min="8465" max="8465" width="15" style="1" bestFit="1" customWidth="1"/>
    <col min="8466" max="8466" width="14.75" style="1" bestFit="1" customWidth="1"/>
    <col min="8467" max="8467" width="14.625" style="1" bestFit="1" customWidth="1"/>
    <col min="8468" max="8468" width="13.75" style="1" bestFit="1" customWidth="1"/>
    <col min="8469" max="8469" width="14.25" style="1" bestFit="1" customWidth="1"/>
    <col min="8470" max="8470" width="15.125" style="1" customWidth="1"/>
    <col min="8471" max="8471" width="20.5" style="1" bestFit="1" customWidth="1"/>
    <col min="8472" max="8472" width="27.875" style="1" bestFit="1" customWidth="1"/>
    <col min="8473" max="8473" width="6.875" style="1" bestFit="1" customWidth="1"/>
    <col min="8474" max="8474" width="5" style="1" bestFit="1" customWidth="1"/>
    <col min="8475" max="8475" width="8" style="1" bestFit="1" customWidth="1"/>
    <col min="8476" max="8476" width="11.875" style="1" bestFit="1" customWidth="1"/>
    <col min="8477" max="8705" width="9" style="1"/>
    <col min="8706" max="8706" width="3.875" style="1" bestFit="1" customWidth="1"/>
    <col min="8707" max="8707" width="16" style="1" bestFit="1" customWidth="1"/>
    <col min="8708" max="8708" width="16.625" style="1" bestFit="1" customWidth="1"/>
    <col min="8709" max="8709" width="13.5" style="1" bestFit="1" customWidth="1"/>
    <col min="8710" max="8711" width="10.875" style="1" bestFit="1" customWidth="1"/>
    <col min="8712" max="8712" width="6.25" style="1" bestFit="1" customWidth="1"/>
    <col min="8713" max="8713" width="8.875" style="1" bestFit="1" customWidth="1"/>
    <col min="8714" max="8714" width="13.875" style="1" bestFit="1" customWidth="1"/>
    <col min="8715" max="8715" width="13.25" style="1" bestFit="1" customWidth="1"/>
    <col min="8716" max="8716" width="16" style="1" bestFit="1" customWidth="1"/>
    <col min="8717" max="8717" width="11.625" style="1" bestFit="1" customWidth="1"/>
    <col min="8718" max="8718" width="16.875" style="1" customWidth="1"/>
    <col min="8719" max="8719" width="13.25" style="1" customWidth="1"/>
    <col min="8720" max="8720" width="18.375" style="1" bestFit="1" customWidth="1"/>
    <col min="8721" max="8721" width="15" style="1" bestFit="1" customWidth="1"/>
    <col min="8722" max="8722" width="14.75" style="1" bestFit="1" customWidth="1"/>
    <col min="8723" max="8723" width="14.625" style="1" bestFit="1" customWidth="1"/>
    <col min="8724" max="8724" width="13.75" style="1" bestFit="1" customWidth="1"/>
    <col min="8725" max="8725" width="14.25" style="1" bestFit="1" customWidth="1"/>
    <col min="8726" max="8726" width="15.125" style="1" customWidth="1"/>
    <col min="8727" max="8727" width="20.5" style="1" bestFit="1" customWidth="1"/>
    <col min="8728" max="8728" width="27.875" style="1" bestFit="1" customWidth="1"/>
    <col min="8729" max="8729" width="6.875" style="1" bestFit="1" customWidth="1"/>
    <col min="8730" max="8730" width="5" style="1" bestFit="1" customWidth="1"/>
    <col min="8731" max="8731" width="8" style="1" bestFit="1" customWidth="1"/>
    <col min="8732" max="8732" width="11.875" style="1" bestFit="1" customWidth="1"/>
    <col min="8733" max="8961" width="9" style="1"/>
    <col min="8962" max="8962" width="3.875" style="1" bestFit="1" customWidth="1"/>
    <col min="8963" max="8963" width="16" style="1" bestFit="1" customWidth="1"/>
    <col min="8964" max="8964" width="16.625" style="1" bestFit="1" customWidth="1"/>
    <col min="8965" max="8965" width="13.5" style="1" bestFit="1" customWidth="1"/>
    <col min="8966" max="8967" width="10.875" style="1" bestFit="1" customWidth="1"/>
    <col min="8968" max="8968" width="6.25" style="1" bestFit="1" customWidth="1"/>
    <col min="8969" max="8969" width="8.875" style="1" bestFit="1" customWidth="1"/>
    <col min="8970" max="8970" width="13.875" style="1" bestFit="1" customWidth="1"/>
    <col min="8971" max="8971" width="13.25" style="1" bestFit="1" customWidth="1"/>
    <col min="8972" max="8972" width="16" style="1" bestFit="1" customWidth="1"/>
    <col min="8973" max="8973" width="11.625" style="1" bestFit="1" customWidth="1"/>
    <col min="8974" max="8974" width="16.875" style="1" customWidth="1"/>
    <col min="8975" max="8975" width="13.25" style="1" customWidth="1"/>
    <col min="8976" max="8976" width="18.375" style="1" bestFit="1" customWidth="1"/>
    <col min="8977" max="8977" width="15" style="1" bestFit="1" customWidth="1"/>
    <col min="8978" max="8978" width="14.75" style="1" bestFit="1" customWidth="1"/>
    <col min="8979" max="8979" width="14.625" style="1" bestFit="1" customWidth="1"/>
    <col min="8980" max="8980" width="13.75" style="1" bestFit="1" customWidth="1"/>
    <col min="8981" max="8981" width="14.25" style="1" bestFit="1" customWidth="1"/>
    <col min="8982" max="8982" width="15.125" style="1" customWidth="1"/>
    <col min="8983" max="8983" width="20.5" style="1" bestFit="1" customWidth="1"/>
    <col min="8984" max="8984" width="27.875" style="1" bestFit="1" customWidth="1"/>
    <col min="8985" max="8985" width="6.875" style="1" bestFit="1" customWidth="1"/>
    <col min="8986" max="8986" width="5" style="1" bestFit="1" customWidth="1"/>
    <col min="8987" max="8987" width="8" style="1" bestFit="1" customWidth="1"/>
    <col min="8988" max="8988" width="11.875" style="1" bestFit="1" customWidth="1"/>
    <col min="8989" max="9217" width="9" style="1"/>
    <col min="9218" max="9218" width="3.875" style="1" bestFit="1" customWidth="1"/>
    <col min="9219" max="9219" width="16" style="1" bestFit="1" customWidth="1"/>
    <col min="9220" max="9220" width="16.625" style="1" bestFit="1" customWidth="1"/>
    <col min="9221" max="9221" width="13.5" style="1" bestFit="1" customWidth="1"/>
    <col min="9222" max="9223" width="10.875" style="1" bestFit="1" customWidth="1"/>
    <col min="9224" max="9224" width="6.25" style="1" bestFit="1" customWidth="1"/>
    <col min="9225" max="9225" width="8.875" style="1" bestFit="1" customWidth="1"/>
    <col min="9226" max="9226" width="13.875" style="1" bestFit="1" customWidth="1"/>
    <col min="9227" max="9227" width="13.25" style="1" bestFit="1" customWidth="1"/>
    <col min="9228" max="9228" width="16" style="1" bestFit="1" customWidth="1"/>
    <col min="9229" max="9229" width="11.625" style="1" bestFit="1" customWidth="1"/>
    <col min="9230" max="9230" width="16.875" style="1" customWidth="1"/>
    <col min="9231" max="9231" width="13.25" style="1" customWidth="1"/>
    <col min="9232" max="9232" width="18.375" style="1" bestFit="1" customWidth="1"/>
    <col min="9233" max="9233" width="15" style="1" bestFit="1" customWidth="1"/>
    <col min="9234" max="9234" width="14.75" style="1" bestFit="1" customWidth="1"/>
    <col min="9235" max="9235" width="14.625" style="1" bestFit="1" customWidth="1"/>
    <col min="9236" max="9236" width="13.75" style="1" bestFit="1" customWidth="1"/>
    <col min="9237" max="9237" width="14.25" style="1" bestFit="1" customWidth="1"/>
    <col min="9238" max="9238" width="15.125" style="1" customWidth="1"/>
    <col min="9239" max="9239" width="20.5" style="1" bestFit="1" customWidth="1"/>
    <col min="9240" max="9240" width="27.875" style="1" bestFit="1" customWidth="1"/>
    <col min="9241" max="9241" width="6.875" style="1" bestFit="1" customWidth="1"/>
    <col min="9242" max="9242" width="5" style="1" bestFit="1" customWidth="1"/>
    <col min="9243" max="9243" width="8" style="1" bestFit="1" customWidth="1"/>
    <col min="9244" max="9244" width="11.875" style="1" bestFit="1" customWidth="1"/>
    <col min="9245" max="9473" width="9" style="1"/>
    <col min="9474" max="9474" width="3.875" style="1" bestFit="1" customWidth="1"/>
    <col min="9475" max="9475" width="16" style="1" bestFit="1" customWidth="1"/>
    <col min="9476" max="9476" width="16.625" style="1" bestFit="1" customWidth="1"/>
    <col min="9477" max="9477" width="13.5" style="1" bestFit="1" customWidth="1"/>
    <col min="9478" max="9479" width="10.875" style="1" bestFit="1" customWidth="1"/>
    <col min="9480" max="9480" width="6.25" style="1" bestFit="1" customWidth="1"/>
    <col min="9481" max="9481" width="8.875" style="1" bestFit="1" customWidth="1"/>
    <col min="9482" max="9482" width="13.875" style="1" bestFit="1" customWidth="1"/>
    <col min="9483" max="9483" width="13.25" style="1" bestFit="1" customWidth="1"/>
    <col min="9484" max="9484" width="16" style="1" bestFit="1" customWidth="1"/>
    <col min="9485" max="9485" width="11.625" style="1" bestFit="1" customWidth="1"/>
    <col min="9486" max="9486" width="16.875" style="1" customWidth="1"/>
    <col min="9487" max="9487" width="13.25" style="1" customWidth="1"/>
    <col min="9488" max="9488" width="18.375" style="1" bestFit="1" customWidth="1"/>
    <col min="9489" max="9489" width="15" style="1" bestFit="1" customWidth="1"/>
    <col min="9490" max="9490" width="14.75" style="1" bestFit="1" customWidth="1"/>
    <col min="9491" max="9491" width="14.625" style="1" bestFit="1" customWidth="1"/>
    <col min="9492" max="9492" width="13.75" style="1" bestFit="1" customWidth="1"/>
    <col min="9493" max="9493" width="14.25" style="1" bestFit="1" customWidth="1"/>
    <col min="9494" max="9494" width="15.125" style="1" customWidth="1"/>
    <col min="9495" max="9495" width="20.5" style="1" bestFit="1" customWidth="1"/>
    <col min="9496" max="9496" width="27.875" style="1" bestFit="1" customWidth="1"/>
    <col min="9497" max="9497" width="6.875" style="1" bestFit="1" customWidth="1"/>
    <col min="9498" max="9498" width="5" style="1" bestFit="1" customWidth="1"/>
    <col min="9499" max="9499" width="8" style="1" bestFit="1" customWidth="1"/>
    <col min="9500" max="9500" width="11.875" style="1" bestFit="1" customWidth="1"/>
    <col min="9501" max="9729" width="9" style="1"/>
    <col min="9730" max="9730" width="3.875" style="1" bestFit="1" customWidth="1"/>
    <col min="9731" max="9731" width="16" style="1" bestFit="1" customWidth="1"/>
    <col min="9732" max="9732" width="16.625" style="1" bestFit="1" customWidth="1"/>
    <col min="9733" max="9733" width="13.5" style="1" bestFit="1" customWidth="1"/>
    <col min="9734" max="9735" width="10.875" style="1" bestFit="1" customWidth="1"/>
    <col min="9736" max="9736" width="6.25" style="1" bestFit="1" customWidth="1"/>
    <col min="9737" max="9737" width="8.875" style="1" bestFit="1" customWidth="1"/>
    <col min="9738" max="9738" width="13.875" style="1" bestFit="1" customWidth="1"/>
    <col min="9739" max="9739" width="13.25" style="1" bestFit="1" customWidth="1"/>
    <col min="9740" max="9740" width="16" style="1" bestFit="1" customWidth="1"/>
    <col min="9741" max="9741" width="11.625" style="1" bestFit="1" customWidth="1"/>
    <col min="9742" max="9742" width="16.875" style="1" customWidth="1"/>
    <col min="9743" max="9743" width="13.25" style="1" customWidth="1"/>
    <col min="9744" max="9744" width="18.375" style="1" bestFit="1" customWidth="1"/>
    <col min="9745" max="9745" width="15" style="1" bestFit="1" customWidth="1"/>
    <col min="9746" max="9746" width="14.75" style="1" bestFit="1" customWidth="1"/>
    <col min="9747" max="9747" width="14.625" style="1" bestFit="1" customWidth="1"/>
    <col min="9748" max="9748" width="13.75" style="1" bestFit="1" customWidth="1"/>
    <col min="9749" max="9749" width="14.25" style="1" bestFit="1" customWidth="1"/>
    <col min="9750" max="9750" width="15.125" style="1" customWidth="1"/>
    <col min="9751" max="9751" width="20.5" style="1" bestFit="1" customWidth="1"/>
    <col min="9752" max="9752" width="27.875" style="1" bestFit="1" customWidth="1"/>
    <col min="9753" max="9753" width="6.875" style="1" bestFit="1" customWidth="1"/>
    <col min="9754" max="9754" width="5" style="1" bestFit="1" customWidth="1"/>
    <col min="9755" max="9755" width="8" style="1" bestFit="1" customWidth="1"/>
    <col min="9756" max="9756" width="11.875" style="1" bestFit="1" customWidth="1"/>
    <col min="9757" max="9985" width="9" style="1"/>
    <col min="9986" max="9986" width="3.875" style="1" bestFit="1" customWidth="1"/>
    <col min="9987" max="9987" width="16" style="1" bestFit="1" customWidth="1"/>
    <col min="9988" max="9988" width="16.625" style="1" bestFit="1" customWidth="1"/>
    <col min="9989" max="9989" width="13.5" style="1" bestFit="1" customWidth="1"/>
    <col min="9990" max="9991" width="10.875" style="1" bestFit="1" customWidth="1"/>
    <col min="9992" max="9992" width="6.25" style="1" bestFit="1" customWidth="1"/>
    <col min="9993" max="9993" width="8.875" style="1" bestFit="1" customWidth="1"/>
    <col min="9994" max="9994" width="13.875" style="1" bestFit="1" customWidth="1"/>
    <col min="9995" max="9995" width="13.25" style="1" bestFit="1" customWidth="1"/>
    <col min="9996" max="9996" width="16" style="1" bestFit="1" customWidth="1"/>
    <col min="9997" max="9997" width="11.625" style="1" bestFit="1" customWidth="1"/>
    <col min="9998" max="9998" width="16.875" style="1" customWidth="1"/>
    <col min="9999" max="9999" width="13.25" style="1" customWidth="1"/>
    <col min="10000" max="10000" width="18.375" style="1" bestFit="1" customWidth="1"/>
    <col min="10001" max="10001" width="15" style="1" bestFit="1" customWidth="1"/>
    <col min="10002" max="10002" width="14.75" style="1" bestFit="1" customWidth="1"/>
    <col min="10003" max="10003" width="14.625" style="1" bestFit="1" customWidth="1"/>
    <col min="10004" max="10004" width="13.75" style="1" bestFit="1" customWidth="1"/>
    <col min="10005" max="10005" width="14.25" style="1" bestFit="1" customWidth="1"/>
    <col min="10006" max="10006" width="15.125" style="1" customWidth="1"/>
    <col min="10007" max="10007" width="20.5" style="1" bestFit="1" customWidth="1"/>
    <col min="10008" max="10008" width="27.875" style="1" bestFit="1" customWidth="1"/>
    <col min="10009" max="10009" width="6.875" style="1" bestFit="1" customWidth="1"/>
    <col min="10010" max="10010" width="5" style="1" bestFit="1" customWidth="1"/>
    <col min="10011" max="10011" width="8" style="1" bestFit="1" customWidth="1"/>
    <col min="10012" max="10012" width="11.875" style="1" bestFit="1" customWidth="1"/>
    <col min="10013" max="10241" width="9" style="1"/>
    <col min="10242" max="10242" width="3.875" style="1" bestFit="1" customWidth="1"/>
    <col min="10243" max="10243" width="16" style="1" bestFit="1" customWidth="1"/>
    <col min="10244" max="10244" width="16.625" style="1" bestFit="1" customWidth="1"/>
    <col min="10245" max="10245" width="13.5" style="1" bestFit="1" customWidth="1"/>
    <col min="10246" max="10247" width="10.875" style="1" bestFit="1" customWidth="1"/>
    <col min="10248" max="10248" width="6.25" style="1" bestFit="1" customWidth="1"/>
    <col min="10249" max="10249" width="8.875" style="1" bestFit="1" customWidth="1"/>
    <col min="10250" max="10250" width="13.875" style="1" bestFit="1" customWidth="1"/>
    <col min="10251" max="10251" width="13.25" style="1" bestFit="1" customWidth="1"/>
    <col min="10252" max="10252" width="16" style="1" bestFit="1" customWidth="1"/>
    <col min="10253" max="10253" width="11.625" style="1" bestFit="1" customWidth="1"/>
    <col min="10254" max="10254" width="16.875" style="1" customWidth="1"/>
    <col min="10255" max="10255" width="13.25" style="1" customWidth="1"/>
    <col min="10256" max="10256" width="18.375" style="1" bestFit="1" customWidth="1"/>
    <col min="10257" max="10257" width="15" style="1" bestFit="1" customWidth="1"/>
    <col min="10258" max="10258" width="14.75" style="1" bestFit="1" customWidth="1"/>
    <col min="10259" max="10259" width="14.625" style="1" bestFit="1" customWidth="1"/>
    <col min="10260" max="10260" width="13.75" style="1" bestFit="1" customWidth="1"/>
    <col min="10261" max="10261" width="14.25" style="1" bestFit="1" customWidth="1"/>
    <col min="10262" max="10262" width="15.125" style="1" customWidth="1"/>
    <col min="10263" max="10263" width="20.5" style="1" bestFit="1" customWidth="1"/>
    <col min="10264" max="10264" width="27.875" style="1" bestFit="1" customWidth="1"/>
    <col min="10265" max="10265" width="6.875" style="1" bestFit="1" customWidth="1"/>
    <col min="10266" max="10266" width="5" style="1" bestFit="1" customWidth="1"/>
    <col min="10267" max="10267" width="8" style="1" bestFit="1" customWidth="1"/>
    <col min="10268" max="10268" width="11.875" style="1" bestFit="1" customWidth="1"/>
    <col min="10269" max="10497" width="9" style="1"/>
    <col min="10498" max="10498" width="3.875" style="1" bestFit="1" customWidth="1"/>
    <col min="10499" max="10499" width="16" style="1" bestFit="1" customWidth="1"/>
    <col min="10500" max="10500" width="16.625" style="1" bestFit="1" customWidth="1"/>
    <col min="10501" max="10501" width="13.5" style="1" bestFit="1" customWidth="1"/>
    <col min="10502" max="10503" width="10.875" style="1" bestFit="1" customWidth="1"/>
    <col min="10504" max="10504" width="6.25" style="1" bestFit="1" customWidth="1"/>
    <col min="10505" max="10505" width="8.875" style="1" bestFit="1" customWidth="1"/>
    <col min="10506" max="10506" width="13.875" style="1" bestFit="1" customWidth="1"/>
    <col min="10507" max="10507" width="13.25" style="1" bestFit="1" customWidth="1"/>
    <col min="10508" max="10508" width="16" style="1" bestFit="1" customWidth="1"/>
    <col min="10509" max="10509" width="11.625" style="1" bestFit="1" customWidth="1"/>
    <col min="10510" max="10510" width="16.875" style="1" customWidth="1"/>
    <col min="10511" max="10511" width="13.25" style="1" customWidth="1"/>
    <col min="10512" max="10512" width="18.375" style="1" bestFit="1" customWidth="1"/>
    <col min="10513" max="10513" width="15" style="1" bestFit="1" customWidth="1"/>
    <col min="10514" max="10514" width="14.75" style="1" bestFit="1" customWidth="1"/>
    <col min="10515" max="10515" width="14.625" style="1" bestFit="1" customWidth="1"/>
    <col min="10516" max="10516" width="13.75" style="1" bestFit="1" customWidth="1"/>
    <col min="10517" max="10517" width="14.25" style="1" bestFit="1" customWidth="1"/>
    <col min="10518" max="10518" width="15.125" style="1" customWidth="1"/>
    <col min="10519" max="10519" width="20.5" style="1" bestFit="1" customWidth="1"/>
    <col min="10520" max="10520" width="27.875" style="1" bestFit="1" customWidth="1"/>
    <col min="10521" max="10521" width="6.875" style="1" bestFit="1" customWidth="1"/>
    <col min="10522" max="10522" width="5" style="1" bestFit="1" customWidth="1"/>
    <col min="10523" max="10523" width="8" style="1" bestFit="1" customWidth="1"/>
    <col min="10524" max="10524" width="11.875" style="1" bestFit="1" customWidth="1"/>
    <col min="10525" max="10753" width="9" style="1"/>
    <col min="10754" max="10754" width="3.875" style="1" bestFit="1" customWidth="1"/>
    <col min="10755" max="10755" width="16" style="1" bestFit="1" customWidth="1"/>
    <col min="10756" max="10756" width="16.625" style="1" bestFit="1" customWidth="1"/>
    <col min="10757" max="10757" width="13.5" style="1" bestFit="1" customWidth="1"/>
    <col min="10758" max="10759" width="10.875" style="1" bestFit="1" customWidth="1"/>
    <col min="10760" max="10760" width="6.25" style="1" bestFit="1" customWidth="1"/>
    <col min="10761" max="10761" width="8.875" style="1" bestFit="1" customWidth="1"/>
    <col min="10762" max="10762" width="13.875" style="1" bestFit="1" customWidth="1"/>
    <col min="10763" max="10763" width="13.25" style="1" bestFit="1" customWidth="1"/>
    <col min="10764" max="10764" width="16" style="1" bestFit="1" customWidth="1"/>
    <col min="10765" max="10765" width="11.625" style="1" bestFit="1" customWidth="1"/>
    <col min="10766" max="10766" width="16.875" style="1" customWidth="1"/>
    <col min="10767" max="10767" width="13.25" style="1" customWidth="1"/>
    <col min="10768" max="10768" width="18.375" style="1" bestFit="1" customWidth="1"/>
    <col min="10769" max="10769" width="15" style="1" bestFit="1" customWidth="1"/>
    <col min="10770" max="10770" width="14.75" style="1" bestFit="1" customWidth="1"/>
    <col min="10771" max="10771" width="14.625" style="1" bestFit="1" customWidth="1"/>
    <col min="10772" max="10772" width="13.75" style="1" bestFit="1" customWidth="1"/>
    <col min="10773" max="10773" width="14.25" style="1" bestFit="1" customWidth="1"/>
    <col min="10774" max="10774" width="15.125" style="1" customWidth="1"/>
    <col min="10775" max="10775" width="20.5" style="1" bestFit="1" customWidth="1"/>
    <col min="10776" max="10776" width="27.875" style="1" bestFit="1" customWidth="1"/>
    <col min="10777" max="10777" width="6.875" style="1" bestFit="1" customWidth="1"/>
    <col min="10778" max="10778" width="5" style="1" bestFit="1" customWidth="1"/>
    <col min="10779" max="10779" width="8" style="1" bestFit="1" customWidth="1"/>
    <col min="10780" max="10780" width="11.875" style="1" bestFit="1" customWidth="1"/>
    <col min="10781" max="11009" width="9" style="1"/>
    <col min="11010" max="11010" width="3.875" style="1" bestFit="1" customWidth="1"/>
    <col min="11011" max="11011" width="16" style="1" bestFit="1" customWidth="1"/>
    <col min="11012" max="11012" width="16.625" style="1" bestFit="1" customWidth="1"/>
    <col min="11013" max="11013" width="13.5" style="1" bestFit="1" customWidth="1"/>
    <col min="11014" max="11015" width="10.875" style="1" bestFit="1" customWidth="1"/>
    <col min="11016" max="11016" width="6.25" style="1" bestFit="1" customWidth="1"/>
    <col min="11017" max="11017" width="8.875" style="1" bestFit="1" customWidth="1"/>
    <col min="11018" max="11018" width="13.875" style="1" bestFit="1" customWidth="1"/>
    <col min="11019" max="11019" width="13.25" style="1" bestFit="1" customWidth="1"/>
    <col min="11020" max="11020" width="16" style="1" bestFit="1" customWidth="1"/>
    <col min="11021" max="11021" width="11.625" style="1" bestFit="1" customWidth="1"/>
    <col min="11022" max="11022" width="16.875" style="1" customWidth="1"/>
    <col min="11023" max="11023" width="13.25" style="1" customWidth="1"/>
    <col min="11024" max="11024" width="18.375" style="1" bestFit="1" customWidth="1"/>
    <col min="11025" max="11025" width="15" style="1" bestFit="1" customWidth="1"/>
    <col min="11026" max="11026" width="14.75" style="1" bestFit="1" customWidth="1"/>
    <col min="11027" max="11027" width="14.625" style="1" bestFit="1" customWidth="1"/>
    <col min="11028" max="11028" width="13.75" style="1" bestFit="1" customWidth="1"/>
    <col min="11029" max="11029" width="14.25" style="1" bestFit="1" customWidth="1"/>
    <col min="11030" max="11030" width="15.125" style="1" customWidth="1"/>
    <col min="11031" max="11031" width="20.5" style="1" bestFit="1" customWidth="1"/>
    <col min="11032" max="11032" width="27.875" style="1" bestFit="1" customWidth="1"/>
    <col min="11033" max="11033" width="6.875" style="1" bestFit="1" customWidth="1"/>
    <col min="11034" max="11034" width="5" style="1" bestFit="1" customWidth="1"/>
    <col min="11035" max="11035" width="8" style="1" bestFit="1" customWidth="1"/>
    <col min="11036" max="11036" width="11.875" style="1" bestFit="1" customWidth="1"/>
    <col min="11037" max="11265" width="9" style="1"/>
    <col min="11266" max="11266" width="3.875" style="1" bestFit="1" customWidth="1"/>
    <col min="11267" max="11267" width="16" style="1" bestFit="1" customWidth="1"/>
    <col min="11268" max="11268" width="16.625" style="1" bestFit="1" customWidth="1"/>
    <col min="11269" max="11269" width="13.5" style="1" bestFit="1" customWidth="1"/>
    <col min="11270" max="11271" width="10.875" style="1" bestFit="1" customWidth="1"/>
    <col min="11272" max="11272" width="6.25" style="1" bestFit="1" customWidth="1"/>
    <col min="11273" max="11273" width="8.875" style="1" bestFit="1" customWidth="1"/>
    <col min="11274" max="11274" width="13.875" style="1" bestFit="1" customWidth="1"/>
    <col min="11275" max="11275" width="13.25" style="1" bestFit="1" customWidth="1"/>
    <col min="11276" max="11276" width="16" style="1" bestFit="1" customWidth="1"/>
    <col min="11277" max="11277" width="11.625" style="1" bestFit="1" customWidth="1"/>
    <col min="11278" max="11278" width="16.875" style="1" customWidth="1"/>
    <col min="11279" max="11279" width="13.25" style="1" customWidth="1"/>
    <col min="11280" max="11280" width="18.375" style="1" bestFit="1" customWidth="1"/>
    <col min="11281" max="11281" width="15" style="1" bestFit="1" customWidth="1"/>
    <col min="11282" max="11282" width="14.75" style="1" bestFit="1" customWidth="1"/>
    <col min="11283" max="11283" width="14.625" style="1" bestFit="1" customWidth="1"/>
    <col min="11284" max="11284" width="13.75" style="1" bestFit="1" customWidth="1"/>
    <col min="11285" max="11285" width="14.25" style="1" bestFit="1" customWidth="1"/>
    <col min="11286" max="11286" width="15.125" style="1" customWidth="1"/>
    <col min="11287" max="11287" width="20.5" style="1" bestFit="1" customWidth="1"/>
    <col min="11288" max="11288" width="27.875" style="1" bestFit="1" customWidth="1"/>
    <col min="11289" max="11289" width="6.875" style="1" bestFit="1" customWidth="1"/>
    <col min="11290" max="11290" width="5" style="1" bestFit="1" customWidth="1"/>
    <col min="11291" max="11291" width="8" style="1" bestFit="1" customWidth="1"/>
    <col min="11292" max="11292" width="11.875" style="1" bestFit="1" customWidth="1"/>
    <col min="11293" max="11521" width="9" style="1"/>
    <col min="11522" max="11522" width="3.875" style="1" bestFit="1" customWidth="1"/>
    <col min="11523" max="11523" width="16" style="1" bestFit="1" customWidth="1"/>
    <col min="11524" max="11524" width="16.625" style="1" bestFit="1" customWidth="1"/>
    <col min="11525" max="11525" width="13.5" style="1" bestFit="1" customWidth="1"/>
    <col min="11526" max="11527" width="10.875" style="1" bestFit="1" customWidth="1"/>
    <col min="11528" max="11528" width="6.25" style="1" bestFit="1" customWidth="1"/>
    <col min="11529" max="11529" width="8.875" style="1" bestFit="1" customWidth="1"/>
    <col min="11530" max="11530" width="13.875" style="1" bestFit="1" customWidth="1"/>
    <col min="11531" max="11531" width="13.25" style="1" bestFit="1" customWidth="1"/>
    <col min="11532" max="11532" width="16" style="1" bestFit="1" customWidth="1"/>
    <col min="11533" max="11533" width="11.625" style="1" bestFit="1" customWidth="1"/>
    <col min="11534" max="11534" width="16.875" style="1" customWidth="1"/>
    <col min="11535" max="11535" width="13.25" style="1" customWidth="1"/>
    <col min="11536" max="11536" width="18.375" style="1" bestFit="1" customWidth="1"/>
    <col min="11537" max="11537" width="15" style="1" bestFit="1" customWidth="1"/>
    <col min="11538" max="11538" width="14.75" style="1" bestFit="1" customWidth="1"/>
    <col min="11539" max="11539" width="14.625" style="1" bestFit="1" customWidth="1"/>
    <col min="11540" max="11540" width="13.75" style="1" bestFit="1" customWidth="1"/>
    <col min="11541" max="11541" width="14.25" style="1" bestFit="1" customWidth="1"/>
    <col min="11542" max="11542" width="15.125" style="1" customWidth="1"/>
    <col min="11543" max="11543" width="20.5" style="1" bestFit="1" customWidth="1"/>
    <col min="11544" max="11544" width="27.875" style="1" bestFit="1" customWidth="1"/>
    <col min="11545" max="11545" width="6.875" style="1" bestFit="1" customWidth="1"/>
    <col min="11546" max="11546" width="5" style="1" bestFit="1" customWidth="1"/>
    <col min="11547" max="11547" width="8" style="1" bestFit="1" customWidth="1"/>
    <col min="11548" max="11548" width="11.875" style="1" bestFit="1" customWidth="1"/>
    <col min="11549" max="11777" width="9" style="1"/>
    <col min="11778" max="11778" width="3.875" style="1" bestFit="1" customWidth="1"/>
    <col min="11779" max="11779" width="16" style="1" bestFit="1" customWidth="1"/>
    <col min="11780" max="11780" width="16.625" style="1" bestFit="1" customWidth="1"/>
    <col min="11781" max="11781" width="13.5" style="1" bestFit="1" customWidth="1"/>
    <col min="11782" max="11783" width="10.875" style="1" bestFit="1" customWidth="1"/>
    <col min="11784" max="11784" width="6.25" style="1" bestFit="1" customWidth="1"/>
    <col min="11785" max="11785" width="8.875" style="1" bestFit="1" customWidth="1"/>
    <col min="11786" max="11786" width="13.875" style="1" bestFit="1" customWidth="1"/>
    <col min="11787" max="11787" width="13.25" style="1" bestFit="1" customWidth="1"/>
    <col min="11788" max="11788" width="16" style="1" bestFit="1" customWidth="1"/>
    <col min="11789" max="11789" width="11.625" style="1" bestFit="1" customWidth="1"/>
    <col min="11790" max="11790" width="16.875" style="1" customWidth="1"/>
    <col min="11791" max="11791" width="13.25" style="1" customWidth="1"/>
    <col min="11792" max="11792" width="18.375" style="1" bestFit="1" customWidth="1"/>
    <col min="11793" max="11793" width="15" style="1" bestFit="1" customWidth="1"/>
    <col min="11794" max="11794" width="14.75" style="1" bestFit="1" customWidth="1"/>
    <col min="11795" max="11795" width="14.625" style="1" bestFit="1" customWidth="1"/>
    <col min="11796" max="11796" width="13.75" style="1" bestFit="1" customWidth="1"/>
    <col min="11797" max="11797" width="14.25" style="1" bestFit="1" customWidth="1"/>
    <col min="11798" max="11798" width="15.125" style="1" customWidth="1"/>
    <col min="11799" max="11799" width="20.5" style="1" bestFit="1" customWidth="1"/>
    <col min="11800" max="11800" width="27.875" style="1" bestFit="1" customWidth="1"/>
    <col min="11801" max="11801" width="6.875" style="1" bestFit="1" customWidth="1"/>
    <col min="11802" max="11802" width="5" style="1" bestFit="1" customWidth="1"/>
    <col min="11803" max="11803" width="8" style="1" bestFit="1" customWidth="1"/>
    <col min="11804" max="11804" width="11.875" style="1" bestFit="1" customWidth="1"/>
    <col min="11805" max="12033" width="9" style="1"/>
    <col min="12034" max="12034" width="3.875" style="1" bestFit="1" customWidth="1"/>
    <col min="12035" max="12035" width="16" style="1" bestFit="1" customWidth="1"/>
    <col min="12036" max="12036" width="16.625" style="1" bestFit="1" customWidth="1"/>
    <col min="12037" max="12037" width="13.5" style="1" bestFit="1" customWidth="1"/>
    <col min="12038" max="12039" width="10.875" style="1" bestFit="1" customWidth="1"/>
    <col min="12040" max="12040" width="6.25" style="1" bestFit="1" customWidth="1"/>
    <col min="12041" max="12041" width="8.875" style="1" bestFit="1" customWidth="1"/>
    <col min="12042" max="12042" width="13.875" style="1" bestFit="1" customWidth="1"/>
    <col min="12043" max="12043" width="13.25" style="1" bestFit="1" customWidth="1"/>
    <col min="12044" max="12044" width="16" style="1" bestFit="1" customWidth="1"/>
    <col min="12045" max="12045" width="11.625" style="1" bestFit="1" customWidth="1"/>
    <col min="12046" max="12046" width="16.875" style="1" customWidth="1"/>
    <col min="12047" max="12047" width="13.25" style="1" customWidth="1"/>
    <col min="12048" max="12048" width="18.375" style="1" bestFit="1" customWidth="1"/>
    <col min="12049" max="12049" width="15" style="1" bestFit="1" customWidth="1"/>
    <col min="12050" max="12050" width="14.75" style="1" bestFit="1" customWidth="1"/>
    <col min="12051" max="12051" width="14.625" style="1" bestFit="1" customWidth="1"/>
    <col min="12052" max="12052" width="13.75" style="1" bestFit="1" customWidth="1"/>
    <col min="12053" max="12053" width="14.25" style="1" bestFit="1" customWidth="1"/>
    <col min="12054" max="12054" width="15.125" style="1" customWidth="1"/>
    <col min="12055" max="12055" width="20.5" style="1" bestFit="1" customWidth="1"/>
    <col min="12056" max="12056" width="27.875" style="1" bestFit="1" customWidth="1"/>
    <col min="12057" max="12057" width="6.875" style="1" bestFit="1" customWidth="1"/>
    <col min="12058" max="12058" width="5" style="1" bestFit="1" customWidth="1"/>
    <col min="12059" max="12059" width="8" style="1" bestFit="1" customWidth="1"/>
    <col min="12060" max="12060" width="11.875" style="1" bestFit="1" customWidth="1"/>
    <col min="12061" max="12289" width="9" style="1"/>
    <col min="12290" max="12290" width="3.875" style="1" bestFit="1" customWidth="1"/>
    <col min="12291" max="12291" width="16" style="1" bestFit="1" customWidth="1"/>
    <col min="12292" max="12292" width="16.625" style="1" bestFit="1" customWidth="1"/>
    <col min="12293" max="12293" width="13.5" style="1" bestFit="1" customWidth="1"/>
    <col min="12294" max="12295" width="10.875" style="1" bestFit="1" customWidth="1"/>
    <col min="12296" max="12296" width="6.25" style="1" bestFit="1" customWidth="1"/>
    <col min="12297" max="12297" width="8.875" style="1" bestFit="1" customWidth="1"/>
    <col min="12298" max="12298" width="13.875" style="1" bestFit="1" customWidth="1"/>
    <col min="12299" max="12299" width="13.25" style="1" bestFit="1" customWidth="1"/>
    <col min="12300" max="12300" width="16" style="1" bestFit="1" customWidth="1"/>
    <col min="12301" max="12301" width="11.625" style="1" bestFit="1" customWidth="1"/>
    <col min="12302" max="12302" width="16.875" style="1" customWidth="1"/>
    <col min="12303" max="12303" width="13.25" style="1" customWidth="1"/>
    <col min="12304" max="12304" width="18.375" style="1" bestFit="1" customWidth="1"/>
    <col min="12305" max="12305" width="15" style="1" bestFit="1" customWidth="1"/>
    <col min="12306" max="12306" width="14.75" style="1" bestFit="1" customWidth="1"/>
    <col min="12307" max="12307" width="14.625" style="1" bestFit="1" customWidth="1"/>
    <col min="12308" max="12308" width="13.75" style="1" bestFit="1" customWidth="1"/>
    <col min="12309" max="12309" width="14.25" style="1" bestFit="1" customWidth="1"/>
    <col min="12310" max="12310" width="15.125" style="1" customWidth="1"/>
    <col min="12311" max="12311" width="20.5" style="1" bestFit="1" customWidth="1"/>
    <col min="12312" max="12312" width="27.875" style="1" bestFit="1" customWidth="1"/>
    <col min="12313" max="12313" width="6.875" style="1" bestFit="1" customWidth="1"/>
    <col min="12314" max="12314" width="5" style="1" bestFit="1" customWidth="1"/>
    <col min="12315" max="12315" width="8" style="1" bestFit="1" customWidth="1"/>
    <col min="12316" max="12316" width="11.875" style="1" bestFit="1" customWidth="1"/>
    <col min="12317" max="12545" width="9" style="1"/>
    <col min="12546" max="12546" width="3.875" style="1" bestFit="1" customWidth="1"/>
    <col min="12547" max="12547" width="16" style="1" bestFit="1" customWidth="1"/>
    <col min="12548" max="12548" width="16.625" style="1" bestFit="1" customWidth="1"/>
    <col min="12549" max="12549" width="13.5" style="1" bestFit="1" customWidth="1"/>
    <col min="12550" max="12551" width="10.875" style="1" bestFit="1" customWidth="1"/>
    <col min="12552" max="12552" width="6.25" style="1" bestFit="1" customWidth="1"/>
    <col min="12553" max="12553" width="8.875" style="1" bestFit="1" customWidth="1"/>
    <col min="12554" max="12554" width="13.875" style="1" bestFit="1" customWidth="1"/>
    <col min="12555" max="12555" width="13.25" style="1" bestFit="1" customWidth="1"/>
    <col min="12556" max="12556" width="16" style="1" bestFit="1" customWidth="1"/>
    <col min="12557" max="12557" width="11.625" style="1" bestFit="1" customWidth="1"/>
    <col min="12558" max="12558" width="16.875" style="1" customWidth="1"/>
    <col min="12559" max="12559" width="13.25" style="1" customWidth="1"/>
    <col min="12560" max="12560" width="18.375" style="1" bestFit="1" customWidth="1"/>
    <col min="12561" max="12561" width="15" style="1" bestFit="1" customWidth="1"/>
    <col min="12562" max="12562" width="14.75" style="1" bestFit="1" customWidth="1"/>
    <col min="12563" max="12563" width="14.625" style="1" bestFit="1" customWidth="1"/>
    <col min="12564" max="12564" width="13.75" style="1" bestFit="1" customWidth="1"/>
    <col min="12565" max="12565" width="14.25" style="1" bestFit="1" customWidth="1"/>
    <col min="12566" max="12566" width="15.125" style="1" customWidth="1"/>
    <col min="12567" max="12567" width="20.5" style="1" bestFit="1" customWidth="1"/>
    <col min="12568" max="12568" width="27.875" style="1" bestFit="1" customWidth="1"/>
    <col min="12569" max="12569" width="6.875" style="1" bestFit="1" customWidth="1"/>
    <col min="12570" max="12570" width="5" style="1" bestFit="1" customWidth="1"/>
    <col min="12571" max="12571" width="8" style="1" bestFit="1" customWidth="1"/>
    <col min="12572" max="12572" width="11.875" style="1" bestFit="1" customWidth="1"/>
    <col min="12573" max="12801" width="9" style="1"/>
    <col min="12802" max="12802" width="3.875" style="1" bestFit="1" customWidth="1"/>
    <col min="12803" max="12803" width="16" style="1" bestFit="1" customWidth="1"/>
    <col min="12804" max="12804" width="16.625" style="1" bestFit="1" customWidth="1"/>
    <col min="12805" max="12805" width="13.5" style="1" bestFit="1" customWidth="1"/>
    <col min="12806" max="12807" width="10.875" style="1" bestFit="1" customWidth="1"/>
    <col min="12808" max="12808" width="6.25" style="1" bestFit="1" customWidth="1"/>
    <col min="12809" max="12809" width="8.875" style="1" bestFit="1" customWidth="1"/>
    <col min="12810" max="12810" width="13.875" style="1" bestFit="1" customWidth="1"/>
    <col min="12811" max="12811" width="13.25" style="1" bestFit="1" customWidth="1"/>
    <col min="12812" max="12812" width="16" style="1" bestFit="1" customWidth="1"/>
    <col min="12813" max="12813" width="11.625" style="1" bestFit="1" customWidth="1"/>
    <col min="12814" max="12814" width="16.875" style="1" customWidth="1"/>
    <col min="12815" max="12815" width="13.25" style="1" customWidth="1"/>
    <col min="12816" max="12816" width="18.375" style="1" bestFit="1" customWidth="1"/>
    <col min="12817" max="12817" width="15" style="1" bestFit="1" customWidth="1"/>
    <col min="12818" max="12818" width="14.75" style="1" bestFit="1" customWidth="1"/>
    <col min="12819" max="12819" width="14.625" style="1" bestFit="1" customWidth="1"/>
    <col min="12820" max="12820" width="13.75" style="1" bestFit="1" customWidth="1"/>
    <col min="12821" max="12821" width="14.25" style="1" bestFit="1" customWidth="1"/>
    <col min="12822" max="12822" width="15.125" style="1" customWidth="1"/>
    <col min="12823" max="12823" width="20.5" style="1" bestFit="1" customWidth="1"/>
    <col min="12824" max="12824" width="27.875" style="1" bestFit="1" customWidth="1"/>
    <col min="12825" max="12825" width="6.875" style="1" bestFit="1" customWidth="1"/>
    <col min="12826" max="12826" width="5" style="1" bestFit="1" customWidth="1"/>
    <col min="12827" max="12827" width="8" style="1" bestFit="1" customWidth="1"/>
    <col min="12828" max="12828" width="11.875" style="1" bestFit="1" customWidth="1"/>
    <col min="12829" max="13057" width="9" style="1"/>
    <col min="13058" max="13058" width="3.875" style="1" bestFit="1" customWidth="1"/>
    <col min="13059" max="13059" width="16" style="1" bestFit="1" customWidth="1"/>
    <col min="13060" max="13060" width="16.625" style="1" bestFit="1" customWidth="1"/>
    <col min="13061" max="13061" width="13.5" style="1" bestFit="1" customWidth="1"/>
    <col min="13062" max="13063" width="10.875" style="1" bestFit="1" customWidth="1"/>
    <col min="13064" max="13064" width="6.25" style="1" bestFit="1" customWidth="1"/>
    <col min="13065" max="13065" width="8.875" style="1" bestFit="1" customWidth="1"/>
    <col min="13066" max="13066" width="13.875" style="1" bestFit="1" customWidth="1"/>
    <col min="13067" max="13067" width="13.25" style="1" bestFit="1" customWidth="1"/>
    <col min="13068" max="13068" width="16" style="1" bestFit="1" customWidth="1"/>
    <col min="13069" max="13069" width="11.625" style="1" bestFit="1" customWidth="1"/>
    <col min="13070" max="13070" width="16.875" style="1" customWidth="1"/>
    <col min="13071" max="13071" width="13.25" style="1" customWidth="1"/>
    <col min="13072" max="13072" width="18.375" style="1" bestFit="1" customWidth="1"/>
    <col min="13073" max="13073" width="15" style="1" bestFit="1" customWidth="1"/>
    <col min="13074" max="13074" width="14.75" style="1" bestFit="1" customWidth="1"/>
    <col min="13075" max="13075" width="14.625" style="1" bestFit="1" customWidth="1"/>
    <col min="13076" max="13076" width="13.75" style="1" bestFit="1" customWidth="1"/>
    <col min="13077" max="13077" width="14.25" style="1" bestFit="1" customWidth="1"/>
    <col min="13078" max="13078" width="15.125" style="1" customWidth="1"/>
    <col min="13079" max="13079" width="20.5" style="1" bestFit="1" customWidth="1"/>
    <col min="13080" max="13080" width="27.875" style="1" bestFit="1" customWidth="1"/>
    <col min="13081" max="13081" width="6.875" style="1" bestFit="1" customWidth="1"/>
    <col min="13082" max="13082" width="5" style="1" bestFit="1" customWidth="1"/>
    <col min="13083" max="13083" width="8" style="1" bestFit="1" customWidth="1"/>
    <col min="13084" max="13084" width="11.875" style="1" bestFit="1" customWidth="1"/>
    <col min="13085" max="13313" width="9" style="1"/>
    <col min="13314" max="13314" width="3.875" style="1" bestFit="1" customWidth="1"/>
    <col min="13315" max="13315" width="16" style="1" bestFit="1" customWidth="1"/>
    <col min="13316" max="13316" width="16.625" style="1" bestFit="1" customWidth="1"/>
    <col min="13317" max="13317" width="13.5" style="1" bestFit="1" customWidth="1"/>
    <col min="13318" max="13319" width="10.875" style="1" bestFit="1" customWidth="1"/>
    <col min="13320" max="13320" width="6.25" style="1" bestFit="1" customWidth="1"/>
    <col min="13321" max="13321" width="8.875" style="1" bestFit="1" customWidth="1"/>
    <col min="13322" max="13322" width="13.875" style="1" bestFit="1" customWidth="1"/>
    <col min="13323" max="13323" width="13.25" style="1" bestFit="1" customWidth="1"/>
    <col min="13324" max="13324" width="16" style="1" bestFit="1" customWidth="1"/>
    <col min="13325" max="13325" width="11.625" style="1" bestFit="1" customWidth="1"/>
    <col min="13326" max="13326" width="16.875" style="1" customWidth="1"/>
    <col min="13327" max="13327" width="13.25" style="1" customWidth="1"/>
    <col min="13328" max="13328" width="18.375" style="1" bestFit="1" customWidth="1"/>
    <col min="13329" max="13329" width="15" style="1" bestFit="1" customWidth="1"/>
    <col min="13330" max="13330" width="14.75" style="1" bestFit="1" customWidth="1"/>
    <col min="13331" max="13331" width="14.625" style="1" bestFit="1" customWidth="1"/>
    <col min="13332" max="13332" width="13.75" style="1" bestFit="1" customWidth="1"/>
    <col min="13333" max="13333" width="14.25" style="1" bestFit="1" customWidth="1"/>
    <col min="13334" max="13334" width="15.125" style="1" customWidth="1"/>
    <col min="13335" max="13335" width="20.5" style="1" bestFit="1" customWidth="1"/>
    <col min="13336" max="13336" width="27.875" style="1" bestFit="1" customWidth="1"/>
    <col min="13337" max="13337" width="6.875" style="1" bestFit="1" customWidth="1"/>
    <col min="13338" max="13338" width="5" style="1" bestFit="1" customWidth="1"/>
    <col min="13339" max="13339" width="8" style="1" bestFit="1" customWidth="1"/>
    <col min="13340" max="13340" width="11.875" style="1" bestFit="1" customWidth="1"/>
    <col min="13341" max="13569" width="9" style="1"/>
    <col min="13570" max="13570" width="3.875" style="1" bestFit="1" customWidth="1"/>
    <col min="13571" max="13571" width="16" style="1" bestFit="1" customWidth="1"/>
    <col min="13572" max="13572" width="16.625" style="1" bestFit="1" customWidth="1"/>
    <col min="13573" max="13573" width="13.5" style="1" bestFit="1" customWidth="1"/>
    <col min="13574" max="13575" width="10.875" style="1" bestFit="1" customWidth="1"/>
    <col min="13576" max="13576" width="6.25" style="1" bestFit="1" customWidth="1"/>
    <col min="13577" max="13577" width="8.875" style="1" bestFit="1" customWidth="1"/>
    <col min="13578" max="13578" width="13.875" style="1" bestFit="1" customWidth="1"/>
    <col min="13579" max="13579" width="13.25" style="1" bestFit="1" customWidth="1"/>
    <col min="13580" max="13580" width="16" style="1" bestFit="1" customWidth="1"/>
    <col min="13581" max="13581" width="11.625" style="1" bestFit="1" customWidth="1"/>
    <col min="13582" max="13582" width="16.875" style="1" customWidth="1"/>
    <col min="13583" max="13583" width="13.25" style="1" customWidth="1"/>
    <col min="13584" max="13584" width="18.375" style="1" bestFit="1" customWidth="1"/>
    <col min="13585" max="13585" width="15" style="1" bestFit="1" customWidth="1"/>
    <col min="13586" max="13586" width="14.75" style="1" bestFit="1" customWidth="1"/>
    <col min="13587" max="13587" width="14.625" style="1" bestFit="1" customWidth="1"/>
    <col min="13588" max="13588" width="13.75" style="1" bestFit="1" customWidth="1"/>
    <col min="13589" max="13589" width="14.25" style="1" bestFit="1" customWidth="1"/>
    <col min="13590" max="13590" width="15.125" style="1" customWidth="1"/>
    <col min="13591" max="13591" width="20.5" style="1" bestFit="1" customWidth="1"/>
    <col min="13592" max="13592" width="27.875" style="1" bestFit="1" customWidth="1"/>
    <col min="13593" max="13593" width="6.875" style="1" bestFit="1" customWidth="1"/>
    <col min="13594" max="13594" width="5" style="1" bestFit="1" customWidth="1"/>
    <col min="13595" max="13595" width="8" style="1" bestFit="1" customWidth="1"/>
    <col min="13596" max="13596" width="11.875" style="1" bestFit="1" customWidth="1"/>
    <col min="13597" max="13825" width="9" style="1"/>
    <col min="13826" max="13826" width="3.875" style="1" bestFit="1" customWidth="1"/>
    <col min="13827" max="13827" width="16" style="1" bestFit="1" customWidth="1"/>
    <col min="13828" max="13828" width="16.625" style="1" bestFit="1" customWidth="1"/>
    <col min="13829" max="13829" width="13.5" style="1" bestFit="1" customWidth="1"/>
    <col min="13830" max="13831" width="10.875" style="1" bestFit="1" customWidth="1"/>
    <col min="13832" max="13832" width="6.25" style="1" bestFit="1" customWidth="1"/>
    <col min="13833" max="13833" width="8.875" style="1" bestFit="1" customWidth="1"/>
    <col min="13834" max="13834" width="13.875" style="1" bestFit="1" customWidth="1"/>
    <col min="13835" max="13835" width="13.25" style="1" bestFit="1" customWidth="1"/>
    <col min="13836" max="13836" width="16" style="1" bestFit="1" customWidth="1"/>
    <col min="13837" max="13837" width="11.625" style="1" bestFit="1" customWidth="1"/>
    <col min="13838" max="13838" width="16.875" style="1" customWidth="1"/>
    <col min="13839" max="13839" width="13.25" style="1" customWidth="1"/>
    <col min="13840" max="13840" width="18.375" style="1" bestFit="1" customWidth="1"/>
    <col min="13841" max="13841" width="15" style="1" bestFit="1" customWidth="1"/>
    <col min="13842" max="13842" width="14.75" style="1" bestFit="1" customWidth="1"/>
    <col min="13843" max="13843" width="14.625" style="1" bestFit="1" customWidth="1"/>
    <col min="13844" max="13844" width="13.75" style="1" bestFit="1" customWidth="1"/>
    <col min="13845" max="13845" width="14.25" style="1" bestFit="1" customWidth="1"/>
    <col min="13846" max="13846" width="15.125" style="1" customWidth="1"/>
    <col min="13847" max="13847" width="20.5" style="1" bestFit="1" customWidth="1"/>
    <col min="13848" max="13848" width="27.875" style="1" bestFit="1" customWidth="1"/>
    <col min="13849" max="13849" width="6.875" style="1" bestFit="1" customWidth="1"/>
    <col min="13850" max="13850" width="5" style="1" bestFit="1" customWidth="1"/>
    <col min="13851" max="13851" width="8" style="1" bestFit="1" customWidth="1"/>
    <col min="13852" max="13852" width="11.875" style="1" bestFit="1" customWidth="1"/>
    <col min="13853" max="14081" width="9" style="1"/>
    <col min="14082" max="14082" width="3.875" style="1" bestFit="1" customWidth="1"/>
    <col min="14083" max="14083" width="16" style="1" bestFit="1" customWidth="1"/>
    <col min="14084" max="14084" width="16.625" style="1" bestFit="1" customWidth="1"/>
    <col min="14085" max="14085" width="13.5" style="1" bestFit="1" customWidth="1"/>
    <col min="14086" max="14087" width="10.875" style="1" bestFit="1" customWidth="1"/>
    <col min="14088" max="14088" width="6.25" style="1" bestFit="1" customWidth="1"/>
    <col min="14089" max="14089" width="8.875" style="1" bestFit="1" customWidth="1"/>
    <col min="14090" max="14090" width="13.875" style="1" bestFit="1" customWidth="1"/>
    <col min="14091" max="14091" width="13.25" style="1" bestFit="1" customWidth="1"/>
    <col min="14092" max="14092" width="16" style="1" bestFit="1" customWidth="1"/>
    <col min="14093" max="14093" width="11.625" style="1" bestFit="1" customWidth="1"/>
    <col min="14094" max="14094" width="16.875" style="1" customWidth="1"/>
    <col min="14095" max="14095" width="13.25" style="1" customWidth="1"/>
    <col min="14096" max="14096" width="18.375" style="1" bestFit="1" customWidth="1"/>
    <col min="14097" max="14097" width="15" style="1" bestFit="1" customWidth="1"/>
    <col min="14098" max="14098" width="14.75" style="1" bestFit="1" customWidth="1"/>
    <col min="14099" max="14099" width="14.625" style="1" bestFit="1" customWidth="1"/>
    <col min="14100" max="14100" width="13.75" style="1" bestFit="1" customWidth="1"/>
    <col min="14101" max="14101" width="14.25" style="1" bestFit="1" customWidth="1"/>
    <col min="14102" max="14102" width="15.125" style="1" customWidth="1"/>
    <col min="14103" max="14103" width="20.5" style="1" bestFit="1" customWidth="1"/>
    <col min="14104" max="14104" width="27.875" style="1" bestFit="1" customWidth="1"/>
    <col min="14105" max="14105" width="6.875" style="1" bestFit="1" customWidth="1"/>
    <col min="14106" max="14106" width="5" style="1" bestFit="1" customWidth="1"/>
    <col min="14107" max="14107" width="8" style="1" bestFit="1" customWidth="1"/>
    <col min="14108" max="14108" width="11.875" style="1" bestFit="1" customWidth="1"/>
    <col min="14109" max="14337" width="9" style="1"/>
    <col min="14338" max="14338" width="3.875" style="1" bestFit="1" customWidth="1"/>
    <col min="14339" max="14339" width="16" style="1" bestFit="1" customWidth="1"/>
    <col min="14340" max="14340" width="16.625" style="1" bestFit="1" customWidth="1"/>
    <col min="14341" max="14341" width="13.5" style="1" bestFit="1" customWidth="1"/>
    <col min="14342" max="14343" width="10.875" style="1" bestFit="1" customWidth="1"/>
    <col min="14344" max="14344" width="6.25" style="1" bestFit="1" customWidth="1"/>
    <col min="14345" max="14345" width="8.875" style="1" bestFit="1" customWidth="1"/>
    <col min="14346" max="14346" width="13.875" style="1" bestFit="1" customWidth="1"/>
    <col min="14347" max="14347" width="13.25" style="1" bestFit="1" customWidth="1"/>
    <col min="14348" max="14348" width="16" style="1" bestFit="1" customWidth="1"/>
    <col min="14349" max="14349" width="11.625" style="1" bestFit="1" customWidth="1"/>
    <col min="14350" max="14350" width="16.875" style="1" customWidth="1"/>
    <col min="14351" max="14351" width="13.25" style="1" customWidth="1"/>
    <col min="14352" max="14352" width="18.375" style="1" bestFit="1" customWidth="1"/>
    <col min="14353" max="14353" width="15" style="1" bestFit="1" customWidth="1"/>
    <col min="14354" max="14354" width="14.75" style="1" bestFit="1" customWidth="1"/>
    <col min="14355" max="14355" width="14.625" style="1" bestFit="1" customWidth="1"/>
    <col min="14356" max="14356" width="13.75" style="1" bestFit="1" customWidth="1"/>
    <col min="14357" max="14357" width="14.25" style="1" bestFit="1" customWidth="1"/>
    <col min="14358" max="14358" width="15.125" style="1" customWidth="1"/>
    <col min="14359" max="14359" width="20.5" style="1" bestFit="1" customWidth="1"/>
    <col min="14360" max="14360" width="27.875" style="1" bestFit="1" customWidth="1"/>
    <col min="14361" max="14361" width="6.875" style="1" bestFit="1" customWidth="1"/>
    <col min="14362" max="14362" width="5" style="1" bestFit="1" customWidth="1"/>
    <col min="14363" max="14363" width="8" style="1" bestFit="1" customWidth="1"/>
    <col min="14364" max="14364" width="11.875" style="1" bestFit="1" customWidth="1"/>
    <col min="14365" max="14593" width="9" style="1"/>
    <col min="14594" max="14594" width="3.875" style="1" bestFit="1" customWidth="1"/>
    <col min="14595" max="14595" width="16" style="1" bestFit="1" customWidth="1"/>
    <col min="14596" max="14596" width="16.625" style="1" bestFit="1" customWidth="1"/>
    <col min="14597" max="14597" width="13.5" style="1" bestFit="1" customWidth="1"/>
    <col min="14598" max="14599" width="10.875" style="1" bestFit="1" customWidth="1"/>
    <col min="14600" max="14600" width="6.25" style="1" bestFit="1" customWidth="1"/>
    <col min="14601" max="14601" width="8.875" style="1" bestFit="1" customWidth="1"/>
    <col min="14602" max="14602" width="13.875" style="1" bestFit="1" customWidth="1"/>
    <col min="14603" max="14603" width="13.25" style="1" bestFit="1" customWidth="1"/>
    <col min="14604" max="14604" width="16" style="1" bestFit="1" customWidth="1"/>
    <col min="14605" max="14605" width="11.625" style="1" bestFit="1" customWidth="1"/>
    <col min="14606" max="14606" width="16.875" style="1" customWidth="1"/>
    <col min="14607" max="14607" width="13.25" style="1" customWidth="1"/>
    <col min="14608" max="14608" width="18.375" style="1" bestFit="1" customWidth="1"/>
    <col min="14609" max="14609" width="15" style="1" bestFit="1" customWidth="1"/>
    <col min="14610" max="14610" width="14.75" style="1" bestFit="1" customWidth="1"/>
    <col min="14611" max="14611" width="14.625" style="1" bestFit="1" customWidth="1"/>
    <col min="14612" max="14612" width="13.75" style="1" bestFit="1" customWidth="1"/>
    <col min="14613" max="14613" width="14.25" style="1" bestFit="1" customWidth="1"/>
    <col min="14614" max="14614" width="15.125" style="1" customWidth="1"/>
    <col min="14615" max="14615" width="20.5" style="1" bestFit="1" customWidth="1"/>
    <col min="14616" max="14616" width="27.875" style="1" bestFit="1" customWidth="1"/>
    <col min="14617" max="14617" width="6.875" style="1" bestFit="1" customWidth="1"/>
    <col min="14618" max="14618" width="5" style="1" bestFit="1" customWidth="1"/>
    <col min="14619" max="14619" width="8" style="1" bestFit="1" customWidth="1"/>
    <col min="14620" max="14620" width="11.875" style="1" bestFit="1" customWidth="1"/>
    <col min="14621" max="14849" width="9" style="1"/>
    <col min="14850" max="14850" width="3.875" style="1" bestFit="1" customWidth="1"/>
    <col min="14851" max="14851" width="16" style="1" bestFit="1" customWidth="1"/>
    <col min="14852" max="14852" width="16.625" style="1" bestFit="1" customWidth="1"/>
    <col min="14853" max="14853" width="13.5" style="1" bestFit="1" customWidth="1"/>
    <col min="14854" max="14855" width="10.875" style="1" bestFit="1" customWidth="1"/>
    <col min="14856" max="14856" width="6.25" style="1" bestFit="1" customWidth="1"/>
    <col min="14857" max="14857" width="8.875" style="1" bestFit="1" customWidth="1"/>
    <col min="14858" max="14858" width="13.875" style="1" bestFit="1" customWidth="1"/>
    <col min="14859" max="14859" width="13.25" style="1" bestFit="1" customWidth="1"/>
    <col min="14860" max="14860" width="16" style="1" bestFit="1" customWidth="1"/>
    <col min="14861" max="14861" width="11.625" style="1" bestFit="1" customWidth="1"/>
    <col min="14862" max="14862" width="16.875" style="1" customWidth="1"/>
    <col min="14863" max="14863" width="13.25" style="1" customWidth="1"/>
    <col min="14864" max="14864" width="18.375" style="1" bestFit="1" customWidth="1"/>
    <col min="14865" max="14865" width="15" style="1" bestFit="1" customWidth="1"/>
    <col min="14866" max="14866" width="14.75" style="1" bestFit="1" customWidth="1"/>
    <col min="14867" max="14867" width="14.625" style="1" bestFit="1" customWidth="1"/>
    <col min="14868" max="14868" width="13.75" style="1" bestFit="1" customWidth="1"/>
    <col min="14869" max="14869" width="14.25" style="1" bestFit="1" customWidth="1"/>
    <col min="14870" max="14870" width="15.125" style="1" customWidth="1"/>
    <col min="14871" max="14871" width="20.5" style="1" bestFit="1" customWidth="1"/>
    <col min="14872" max="14872" width="27.875" style="1" bestFit="1" customWidth="1"/>
    <col min="14873" max="14873" width="6.875" style="1" bestFit="1" customWidth="1"/>
    <col min="14874" max="14874" width="5" style="1" bestFit="1" customWidth="1"/>
    <col min="14875" max="14875" width="8" style="1" bestFit="1" customWidth="1"/>
    <col min="14876" max="14876" width="11.875" style="1" bestFit="1" customWidth="1"/>
    <col min="14877" max="15105" width="9" style="1"/>
    <col min="15106" max="15106" width="3.875" style="1" bestFit="1" customWidth="1"/>
    <col min="15107" max="15107" width="16" style="1" bestFit="1" customWidth="1"/>
    <col min="15108" max="15108" width="16.625" style="1" bestFit="1" customWidth="1"/>
    <col min="15109" max="15109" width="13.5" style="1" bestFit="1" customWidth="1"/>
    <col min="15110" max="15111" width="10.875" style="1" bestFit="1" customWidth="1"/>
    <col min="15112" max="15112" width="6.25" style="1" bestFit="1" customWidth="1"/>
    <col min="15113" max="15113" width="8.875" style="1" bestFit="1" customWidth="1"/>
    <col min="15114" max="15114" width="13.875" style="1" bestFit="1" customWidth="1"/>
    <col min="15115" max="15115" width="13.25" style="1" bestFit="1" customWidth="1"/>
    <col min="15116" max="15116" width="16" style="1" bestFit="1" customWidth="1"/>
    <col min="15117" max="15117" width="11.625" style="1" bestFit="1" customWidth="1"/>
    <col min="15118" max="15118" width="16.875" style="1" customWidth="1"/>
    <col min="15119" max="15119" width="13.25" style="1" customWidth="1"/>
    <col min="15120" max="15120" width="18.375" style="1" bestFit="1" customWidth="1"/>
    <col min="15121" max="15121" width="15" style="1" bestFit="1" customWidth="1"/>
    <col min="15122" max="15122" width="14.75" style="1" bestFit="1" customWidth="1"/>
    <col min="15123" max="15123" width="14.625" style="1" bestFit="1" customWidth="1"/>
    <col min="15124" max="15124" width="13.75" style="1" bestFit="1" customWidth="1"/>
    <col min="15125" max="15125" width="14.25" style="1" bestFit="1" customWidth="1"/>
    <col min="15126" max="15126" width="15.125" style="1" customWidth="1"/>
    <col min="15127" max="15127" width="20.5" style="1" bestFit="1" customWidth="1"/>
    <col min="15128" max="15128" width="27.875" style="1" bestFit="1" customWidth="1"/>
    <col min="15129" max="15129" width="6.875" style="1" bestFit="1" customWidth="1"/>
    <col min="15130" max="15130" width="5" style="1" bestFit="1" customWidth="1"/>
    <col min="15131" max="15131" width="8" style="1" bestFit="1" customWidth="1"/>
    <col min="15132" max="15132" width="11.875" style="1" bestFit="1" customWidth="1"/>
    <col min="15133" max="15361" width="9" style="1"/>
    <col min="15362" max="15362" width="3.875" style="1" bestFit="1" customWidth="1"/>
    <col min="15363" max="15363" width="16" style="1" bestFit="1" customWidth="1"/>
    <col min="15364" max="15364" width="16.625" style="1" bestFit="1" customWidth="1"/>
    <col min="15365" max="15365" width="13.5" style="1" bestFit="1" customWidth="1"/>
    <col min="15366" max="15367" width="10.875" style="1" bestFit="1" customWidth="1"/>
    <col min="15368" max="15368" width="6.25" style="1" bestFit="1" customWidth="1"/>
    <col min="15369" max="15369" width="8.875" style="1" bestFit="1" customWidth="1"/>
    <col min="15370" max="15370" width="13.875" style="1" bestFit="1" customWidth="1"/>
    <col min="15371" max="15371" width="13.25" style="1" bestFit="1" customWidth="1"/>
    <col min="15372" max="15372" width="16" style="1" bestFit="1" customWidth="1"/>
    <col min="15373" max="15373" width="11.625" style="1" bestFit="1" customWidth="1"/>
    <col min="15374" max="15374" width="16.875" style="1" customWidth="1"/>
    <col min="15375" max="15375" width="13.25" style="1" customWidth="1"/>
    <col min="15376" max="15376" width="18.375" style="1" bestFit="1" customWidth="1"/>
    <col min="15377" max="15377" width="15" style="1" bestFit="1" customWidth="1"/>
    <col min="15378" max="15378" width="14.75" style="1" bestFit="1" customWidth="1"/>
    <col min="15379" max="15379" width="14.625" style="1" bestFit="1" customWidth="1"/>
    <col min="15380" max="15380" width="13.75" style="1" bestFit="1" customWidth="1"/>
    <col min="15381" max="15381" width="14.25" style="1" bestFit="1" customWidth="1"/>
    <col min="15382" max="15382" width="15.125" style="1" customWidth="1"/>
    <col min="15383" max="15383" width="20.5" style="1" bestFit="1" customWidth="1"/>
    <col min="15384" max="15384" width="27.875" style="1" bestFit="1" customWidth="1"/>
    <col min="15385" max="15385" width="6.875" style="1" bestFit="1" customWidth="1"/>
    <col min="15386" max="15386" width="5" style="1" bestFit="1" customWidth="1"/>
    <col min="15387" max="15387" width="8" style="1" bestFit="1" customWidth="1"/>
    <col min="15388" max="15388" width="11.875" style="1" bestFit="1" customWidth="1"/>
    <col min="15389" max="15617" width="9" style="1"/>
    <col min="15618" max="15618" width="3.875" style="1" bestFit="1" customWidth="1"/>
    <col min="15619" max="15619" width="16" style="1" bestFit="1" customWidth="1"/>
    <col min="15620" max="15620" width="16.625" style="1" bestFit="1" customWidth="1"/>
    <col min="15621" max="15621" width="13.5" style="1" bestFit="1" customWidth="1"/>
    <col min="15622" max="15623" width="10.875" style="1" bestFit="1" customWidth="1"/>
    <col min="15624" max="15624" width="6.25" style="1" bestFit="1" customWidth="1"/>
    <col min="15625" max="15625" width="8.875" style="1" bestFit="1" customWidth="1"/>
    <col min="15626" max="15626" width="13.875" style="1" bestFit="1" customWidth="1"/>
    <col min="15627" max="15627" width="13.25" style="1" bestFit="1" customWidth="1"/>
    <col min="15628" max="15628" width="16" style="1" bestFit="1" customWidth="1"/>
    <col min="15629" max="15629" width="11.625" style="1" bestFit="1" customWidth="1"/>
    <col min="15630" max="15630" width="16.875" style="1" customWidth="1"/>
    <col min="15631" max="15631" width="13.25" style="1" customWidth="1"/>
    <col min="15632" max="15632" width="18.375" style="1" bestFit="1" customWidth="1"/>
    <col min="15633" max="15633" width="15" style="1" bestFit="1" customWidth="1"/>
    <col min="15634" max="15634" width="14.75" style="1" bestFit="1" customWidth="1"/>
    <col min="15635" max="15635" width="14.625" style="1" bestFit="1" customWidth="1"/>
    <col min="15636" max="15636" width="13.75" style="1" bestFit="1" customWidth="1"/>
    <col min="15637" max="15637" width="14.25" style="1" bestFit="1" customWidth="1"/>
    <col min="15638" max="15638" width="15.125" style="1" customWidth="1"/>
    <col min="15639" max="15639" width="20.5" style="1" bestFit="1" customWidth="1"/>
    <col min="15640" max="15640" width="27.875" style="1" bestFit="1" customWidth="1"/>
    <col min="15641" max="15641" width="6.875" style="1" bestFit="1" customWidth="1"/>
    <col min="15642" max="15642" width="5" style="1" bestFit="1" customWidth="1"/>
    <col min="15643" max="15643" width="8" style="1" bestFit="1" customWidth="1"/>
    <col min="15644" max="15644" width="11.875" style="1" bestFit="1" customWidth="1"/>
    <col min="15645" max="15873" width="9" style="1"/>
    <col min="15874" max="15874" width="3.875" style="1" bestFit="1" customWidth="1"/>
    <col min="15875" max="15875" width="16" style="1" bestFit="1" customWidth="1"/>
    <col min="15876" max="15876" width="16.625" style="1" bestFit="1" customWidth="1"/>
    <col min="15877" max="15877" width="13.5" style="1" bestFit="1" customWidth="1"/>
    <col min="15878" max="15879" width="10.875" style="1" bestFit="1" customWidth="1"/>
    <col min="15880" max="15880" width="6.25" style="1" bestFit="1" customWidth="1"/>
    <col min="15881" max="15881" width="8.875" style="1" bestFit="1" customWidth="1"/>
    <col min="15882" max="15882" width="13.875" style="1" bestFit="1" customWidth="1"/>
    <col min="15883" max="15883" width="13.25" style="1" bestFit="1" customWidth="1"/>
    <col min="15884" max="15884" width="16" style="1" bestFit="1" customWidth="1"/>
    <col min="15885" max="15885" width="11.625" style="1" bestFit="1" customWidth="1"/>
    <col min="15886" max="15886" width="16.875" style="1" customWidth="1"/>
    <col min="15887" max="15887" width="13.25" style="1" customWidth="1"/>
    <col min="15888" max="15888" width="18.375" style="1" bestFit="1" customWidth="1"/>
    <col min="15889" max="15889" width="15" style="1" bestFit="1" customWidth="1"/>
    <col min="15890" max="15890" width="14.75" style="1" bestFit="1" customWidth="1"/>
    <col min="15891" max="15891" width="14.625" style="1" bestFit="1" customWidth="1"/>
    <col min="15892" max="15892" width="13.75" style="1" bestFit="1" customWidth="1"/>
    <col min="15893" max="15893" width="14.25" style="1" bestFit="1" customWidth="1"/>
    <col min="15894" max="15894" width="15.125" style="1" customWidth="1"/>
    <col min="15895" max="15895" width="20.5" style="1" bestFit="1" customWidth="1"/>
    <col min="15896" max="15896" width="27.875" style="1" bestFit="1" customWidth="1"/>
    <col min="15897" max="15897" width="6.875" style="1" bestFit="1" customWidth="1"/>
    <col min="15898" max="15898" width="5" style="1" bestFit="1" customWidth="1"/>
    <col min="15899" max="15899" width="8" style="1" bestFit="1" customWidth="1"/>
    <col min="15900" max="15900" width="11.875" style="1" bestFit="1" customWidth="1"/>
    <col min="15901" max="16129" width="9" style="1"/>
    <col min="16130" max="16130" width="3.875" style="1" bestFit="1" customWidth="1"/>
    <col min="16131" max="16131" width="16" style="1" bestFit="1" customWidth="1"/>
    <col min="16132" max="16132" width="16.625" style="1" bestFit="1" customWidth="1"/>
    <col min="16133" max="16133" width="13.5" style="1" bestFit="1" customWidth="1"/>
    <col min="16134" max="16135" width="10.875" style="1" bestFit="1" customWidth="1"/>
    <col min="16136" max="16136" width="6.25" style="1" bestFit="1" customWidth="1"/>
    <col min="16137" max="16137" width="8.875" style="1" bestFit="1" customWidth="1"/>
    <col min="16138" max="16138" width="13.875" style="1" bestFit="1" customWidth="1"/>
    <col min="16139" max="16139" width="13.25" style="1" bestFit="1" customWidth="1"/>
    <col min="16140" max="16140" width="16" style="1" bestFit="1" customWidth="1"/>
    <col min="16141" max="16141" width="11.625" style="1" bestFit="1" customWidth="1"/>
    <col min="16142" max="16142" width="16.875" style="1" customWidth="1"/>
    <col min="16143" max="16143" width="13.25" style="1" customWidth="1"/>
    <col min="16144" max="16144" width="18.375" style="1" bestFit="1" customWidth="1"/>
    <col min="16145" max="16145" width="15" style="1" bestFit="1" customWidth="1"/>
    <col min="16146" max="16146" width="14.75" style="1" bestFit="1" customWidth="1"/>
    <col min="16147" max="16147" width="14.625" style="1" bestFit="1" customWidth="1"/>
    <col min="16148" max="16148" width="13.75" style="1" bestFit="1" customWidth="1"/>
    <col min="16149" max="16149" width="14.25" style="1" bestFit="1" customWidth="1"/>
    <col min="16150" max="16150" width="15.125" style="1" customWidth="1"/>
    <col min="16151" max="16151" width="20.5" style="1" bestFit="1" customWidth="1"/>
    <col min="16152" max="16152" width="27.875" style="1" bestFit="1" customWidth="1"/>
    <col min="16153" max="16153" width="6.875" style="1" bestFit="1" customWidth="1"/>
    <col min="16154" max="16154" width="5" style="1" bestFit="1" customWidth="1"/>
    <col min="16155" max="16155" width="8" style="1" bestFit="1" customWidth="1"/>
    <col min="16156" max="16156" width="11.875" style="1" bestFit="1" customWidth="1"/>
    <col min="16157" max="16384" width="9" style="1"/>
  </cols>
  <sheetData>
    <row r="1" spans="1:38" ht="18.75">
      <c r="Z1" s="27" t="s">
        <v>0</v>
      </c>
    </row>
    <row r="2" spans="1:38" ht="18.75">
      <c r="Z2" s="28" t="s">
        <v>1</v>
      </c>
    </row>
    <row r="3" spans="1:38" ht="18.75">
      <c r="Z3" s="28" t="s">
        <v>94</v>
      </c>
    </row>
    <row r="4" spans="1:38" ht="16.5">
      <c r="A4" s="121" t="s">
        <v>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</row>
    <row r="5" spans="1:38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3"/>
    </row>
    <row r="6" spans="1:38" ht="15.75">
      <c r="A6" s="122" t="s">
        <v>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3"/>
    </row>
    <row r="7" spans="1:38" ht="15.75">
      <c r="A7" s="123" t="s">
        <v>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3"/>
    </row>
    <row r="8" spans="1:38" ht="15.7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30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3"/>
    </row>
    <row r="9" spans="1:38" ht="15.75">
      <c r="A9" s="124" t="s">
        <v>191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3"/>
    </row>
    <row r="10" spans="1:38" s="4" customFormat="1" ht="16.5" customHeight="1">
      <c r="A10" s="12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9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s="4" customFormat="1" ht="38.25" customHeight="1">
      <c r="A11" s="113" t="s">
        <v>5</v>
      </c>
      <c r="B11" s="113" t="s">
        <v>6</v>
      </c>
      <c r="C11" s="113" t="s">
        <v>7</v>
      </c>
      <c r="D11" s="126" t="s">
        <v>8</v>
      </c>
      <c r="E11" s="126"/>
      <c r="F11" s="126"/>
      <c r="G11" s="126"/>
      <c r="H11" s="127" t="s">
        <v>9</v>
      </c>
      <c r="I11" s="128"/>
      <c r="J11" s="113" t="s">
        <v>10</v>
      </c>
      <c r="K11" s="113" t="s">
        <v>11</v>
      </c>
      <c r="L11" s="113" t="s">
        <v>12</v>
      </c>
      <c r="M11" s="117" t="s">
        <v>13</v>
      </c>
      <c r="N11" s="114" t="s">
        <v>14</v>
      </c>
      <c r="O11" s="114" t="s">
        <v>15</v>
      </c>
      <c r="P11" s="118" t="s">
        <v>16</v>
      </c>
      <c r="Q11" s="126" t="s">
        <v>17</v>
      </c>
      <c r="R11" s="126"/>
      <c r="S11" s="98" t="s">
        <v>18</v>
      </c>
      <c r="T11" s="100" t="s">
        <v>19</v>
      </c>
      <c r="U11" s="100" t="s">
        <v>20</v>
      </c>
      <c r="V11" s="98" t="s">
        <v>21</v>
      </c>
      <c r="W11" s="112" t="s">
        <v>22</v>
      </c>
      <c r="X11" s="112"/>
      <c r="Y11" s="112"/>
      <c r="Z11" s="11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s="4" customFormat="1" ht="51" customHeight="1">
      <c r="A12" s="113"/>
      <c r="B12" s="113"/>
      <c r="C12" s="113"/>
      <c r="D12" s="126" t="s">
        <v>23</v>
      </c>
      <c r="E12" s="126" t="s">
        <v>24</v>
      </c>
      <c r="F12" s="126" t="s">
        <v>25</v>
      </c>
      <c r="G12" s="114" t="s">
        <v>26</v>
      </c>
      <c r="H12" s="129"/>
      <c r="I12" s="130"/>
      <c r="J12" s="113"/>
      <c r="K12" s="113"/>
      <c r="L12" s="113"/>
      <c r="M12" s="117"/>
      <c r="N12" s="115"/>
      <c r="O12" s="115"/>
      <c r="P12" s="119"/>
      <c r="Q12" s="126"/>
      <c r="R12" s="126"/>
      <c r="S12" s="107"/>
      <c r="T12" s="100"/>
      <c r="U12" s="100"/>
      <c r="V12" s="107"/>
      <c r="W12" s="112" t="s">
        <v>96</v>
      </c>
      <c r="X12" s="112"/>
      <c r="Y12" s="112" t="s">
        <v>97</v>
      </c>
      <c r="Z12" s="11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s="4" customFormat="1" ht="165.75" customHeight="1">
      <c r="A13" s="113"/>
      <c r="B13" s="113"/>
      <c r="C13" s="113"/>
      <c r="D13" s="126"/>
      <c r="E13" s="126"/>
      <c r="F13" s="126"/>
      <c r="G13" s="116"/>
      <c r="H13" s="25" t="s">
        <v>27</v>
      </c>
      <c r="I13" s="31" t="s">
        <v>28</v>
      </c>
      <c r="J13" s="113"/>
      <c r="K13" s="113"/>
      <c r="L13" s="113"/>
      <c r="M13" s="117"/>
      <c r="N13" s="116"/>
      <c r="O13" s="116"/>
      <c r="P13" s="120"/>
      <c r="Q13" s="32" t="s">
        <v>29</v>
      </c>
      <c r="R13" s="33" t="s">
        <v>30</v>
      </c>
      <c r="S13" s="99"/>
      <c r="T13" s="100"/>
      <c r="U13" s="100"/>
      <c r="V13" s="99"/>
      <c r="W13" s="5" t="s">
        <v>31</v>
      </c>
      <c r="X13" s="5" t="s">
        <v>32</v>
      </c>
      <c r="Y13" s="5" t="s">
        <v>31</v>
      </c>
      <c r="Z13" s="5" t="s">
        <v>32</v>
      </c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s="4" customFormat="1" ht="15" customHeight="1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7" t="s">
        <v>33</v>
      </c>
      <c r="X14" s="7" t="s">
        <v>34</v>
      </c>
      <c r="Y14" s="7" t="s">
        <v>35</v>
      </c>
      <c r="Z14" s="7" t="s">
        <v>36</v>
      </c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s="42" customFormat="1" ht="15.75">
      <c r="A15" s="44" t="s">
        <v>37</v>
      </c>
      <c r="B15" s="35" t="s">
        <v>38</v>
      </c>
      <c r="C15" s="8" t="s">
        <v>86</v>
      </c>
      <c r="D15" s="11" t="s">
        <v>39</v>
      </c>
      <c r="E15" s="11" t="s">
        <v>39</v>
      </c>
      <c r="F15" s="11" t="s">
        <v>39</v>
      </c>
      <c r="G15" s="11" t="s">
        <v>39</v>
      </c>
      <c r="H15" s="11" t="s">
        <v>39</v>
      </c>
      <c r="I15" s="11" t="s">
        <v>39</v>
      </c>
      <c r="J15" s="11" t="s">
        <v>39</v>
      </c>
      <c r="K15" s="11" t="s">
        <v>39</v>
      </c>
      <c r="L15" s="11" t="s">
        <v>39</v>
      </c>
      <c r="M15" s="11" t="s">
        <v>39</v>
      </c>
      <c r="N15" s="11" t="s">
        <v>39</v>
      </c>
      <c r="O15" s="11" t="s">
        <v>39</v>
      </c>
      <c r="P15" s="11" t="s">
        <v>39</v>
      </c>
      <c r="Q15" s="11" t="s">
        <v>39</v>
      </c>
      <c r="R15" s="11" t="s">
        <v>39</v>
      </c>
      <c r="S15" s="11" t="s">
        <v>39</v>
      </c>
      <c r="T15" s="71">
        <f>T16+T17+T18+T19+T20</f>
        <v>1657.1057790155628</v>
      </c>
      <c r="U15" s="39" t="s">
        <v>39</v>
      </c>
      <c r="V15" s="11" t="s">
        <v>39</v>
      </c>
      <c r="W15" s="14">
        <f>W54</f>
        <v>973.02</v>
      </c>
      <c r="X15" s="14">
        <f>X21</f>
        <v>808.42000000000007</v>
      </c>
      <c r="Y15" s="26">
        <f>Y21</f>
        <v>91933</v>
      </c>
      <c r="Z15" s="26">
        <f>Z21</f>
        <v>103368</v>
      </c>
      <c r="AA15" s="40"/>
      <c r="AB15" s="40"/>
      <c r="AC15" s="41"/>
      <c r="AD15" s="41"/>
      <c r="AE15" s="41"/>
      <c r="AF15" s="41"/>
      <c r="AG15" s="41"/>
      <c r="AH15" s="41"/>
      <c r="AI15" s="41"/>
      <c r="AJ15" s="41"/>
      <c r="AK15" s="41"/>
      <c r="AL15" s="41"/>
    </row>
    <row r="16" spans="1:38" s="42" customFormat="1" ht="15.75">
      <c r="A16" s="44" t="s">
        <v>41</v>
      </c>
      <c r="B16" s="35" t="s">
        <v>42</v>
      </c>
      <c r="C16" s="45" t="s">
        <v>86</v>
      </c>
      <c r="D16" s="11" t="s">
        <v>39</v>
      </c>
      <c r="E16" s="11" t="s">
        <v>39</v>
      </c>
      <c r="F16" s="11" t="s">
        <v>39</v>
      </c>
      <c r="G16" s="11" t="s">
        <v>39</v>
      </c>
      <c r="H16" s="11" t="s">
        <v>39</v>
      </c>
      <c r="I16" s="11" t="s">
        <v>39</v>
      </c>
      <c r="J16" s="11" t="s">
        <v>39</v>
      </c>
      <c r="K16" s="11" t="s">
        <v>39</v>
      </c>
      <c r="L16" s="11" t="s">
        <v>39</v>
      </c>
      <c r="M16" s="11" t="s">
        <v>39</v>
      </c>
      <c r="N16" s="11" t="s">
        <v>39</v>
      </c>
      <c r="O16" s="11" t="s">
        <v>39</v>
      </c>
      <c r="P16" s="11" t="s">
        <v>39</v>
      </c>
      <c r="Q16" s="11" t="s">
        <v>39</v>
      </c>
      <c r="R16" s="11" t="s">
        <v>39</v>
      </c>
      <c r="S16" s="11" t="s">
        <v>39</v>
      </c>
      <c r="T16" s="71">
        <v>0</v>
      </c>
      <c r="U16" s="11" t="s">
        <v>39</v>
      </c>
      <c r="V16" s="11" t="s">
        <v>39</v>
      </c>
      <c r="W16" s="12" t="s">
        <v>39</v>
      </c>
      <c r="X16" s="12" t="s">
        <v>39</v>
      </c>
      <c r="Y16" s="12" t="s">
        <v>39</v>
      </c>
      <c r="Z16" s="12" t="s">
        <v>39</v>
      </c>
      <c r="AA16" s="40"/>
      <c r="AB16" s="40"/>
      <c r="AC16" s="41"/>
      <c r="AD16" s="41"/>
      <c r="AE16" s="41"/>
      <c r="AF16" s="41"/>
      <c r="AG16" s="41"/>
      <c r="AH16" s="41"/>
      <c r="AI16" s="41"/>
      <c r="AJ16" s="41"/>
      <c r="AK16" s="41"/>
      <c r="AL16" s="41"/>
    </row>
    <row r="17" spans="1:38" s="42" customFormat="1" ht="31.5">
      <c r="A17" s="44" t="s">
        <v>43</v>
      </c>
      <c r="B17" s="35" t="s">
        <v>44</v>
      </c>
      <c r="C17" s="45" t="s">
        <v>86</v>
      </c>
      <c r="D17" s="11" t="s">
        <v>39</v>
      </c>
      <c r="E17" s="11" t="s">
        <v>39</v>
      </c>
      <c r="F17" s="11" t="s">
        <v>39</v>
      </c>
      <c r="G17" s="11" t="s">
        <v>39</v>
      </c>
      <c r="H17" s="11" t="s">
        <v>39</v>
      </c>
      <c r="I17" s="11" t="s">
        <v>39</v>
      </c>
      <c r="J17" s="11" t="s">
        <v>39</v>
      </c>
      <c r="K17" s="11" t="s">
        <v>39</v>
      </c>
      <c r="L17" s="11" t="s">
        <v>39</v>
      </c>
      <c r="M17" s="11" t="s">
        <v>39</v>
      </c>
      <c r="N17" s="11" t="s">
        <v>39</v>
      </c>
      <c r="O17" s="11" t="s">
        <v>39</v>
      </c>
      <c r="P17" s="11" t="s">
        <v>39</v>
      </c>
      <c r="Q17" s="11" t="s">
        <v>39</v>
      </c>
      <c r="R17" s="11" t="s">
        <v>39</v>
      </c>
      <c r="S17" s="11" t="s">
        <v>39</v>
      </c>
      <c r="T17" s="71">
        <v>0</v>
      </c>
      <c r="U17" s="11" t="s">
        <v>39</v>
      </c>
      <c r="V17" s="11" t="s">
        <v>39</v>
      </c>
      <c r="W17" s="12" t="s">
        <v>39</v>
      </c>
      <c r="X17" s="12" t="s">
        <v>39</v>
      </c>
      <c r="Y17" s="12" t="s">
        <v>39</v>
      </c>
      <c r="Z17" s="12" t="s">
        <v>39</v>
      </c>
      <c r="AA17" s="40"/>
      <c r="AB17" s="40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s="42" customFormat="1" ht="15.75">
      <c r="A18" s="44" t="s">
        <v>45</v>
      </c>
      <c r="B18" s="35" t="s">
        <v>46</v>
      </c>
      <c r="C18" s="45" t="s">
        <v>86</v>
      </c>
      <c r="D18" s="11" t="s">
        <v>39</v>
      </c>
      <c r="E18" s="11" t="s">
        <v>39</v>
      </c>
      <c r="F18" s="11" t="s">
        <v>39</v>
      </c>
      <c r="G18" s="11" t="s">
        <v>39</v>
      </c>
      <c r="H18" s="11" t="s">
        <v>39</v>
      </c>
      <c r="I18" s="11" t="s">
        <v>39</v>
      </c>
      <c r="J18" s="11" t="s">
        <v>39</v>
      </c>
      <c r="K18" s="11" t="s">
        <v>39</v>
      </c>
      <c r="L18" s="11" t="s">
        <v>39</v>
      </c>
      <c r="M18" s="11" t="s">
        <v>39</v>
      </c>
      <c r="N18" s="11" t="s">
        <v>39</v>
      </c>
      <c r="O18" s="11" t="s">
        <v>39</v>
      </c>
      <c r="P18" s="11" t="s">
        <v>39</v>
      </c>
      <c r="Q18" s="11" t="s">
        <v>39</v>
      </c>
      <c r="R18" s="11" t="s">
        <v>39</v>
      </c>
      <c r="S18" s="11" t="s">
        <v>39</v>
      </c>
      <c r="T18" s="71">
        <f>T35</f>
        <v>107.16698940163735</v>
      </c>
      <c r="U18" s="11" t="s">
        <v>39</v>
      </c>
      <c r="V18" s="11" t="s">
        <v>39</v>
      </c>
      <c r="W18" s="12" t="s">
        <v>39</v>
      </c>
      <c r="X18" s="12" t="s">
        <v>39</v>
      </c>
      <c r="Y18" s="12" t="s">
        <v>39</v>
      </c>
      <c r="Z18" s="12" t="s">
        <v>39</v>
      </c>
      <c r="AA18" s="40"/>
      <c r="AB18" s="40"/>
      <c r="AC18" s="41"/>
      <c r="AD18" s="41"/>
      <c r="AE18" s="41"/>
      <c r="AF18" s="41"/>
      <c r="AG18" s="41"/>
      <c r="AH18" s="41"/>
      <c r="AI18" s="41"/>
      <c r="AJ18" s="41"/>
      <c r="AK18" s="41"/>
      <c r="AL18" s="41"/>
    </row>
    <row r="19" spans="1:38" s="42" customFormat="1" ht="31.5">
      <c r="A19" s="44" t="s">
        <v>47</v>
      </c>
      <c r="B19" s="35" t="s">
        <v>48</v>
      </c>
      <c r="C19" s="45" t="s">
        <v>86</v>
      </c>
      <c r="D19" s="11" t="s">
        <v>39</v>
      </c>
      <c r="E19" s="11" t="s">
        <v>39</v>
      </c>
      <c r="F19" s="11" t="s">
        <v>39</v>
      </c>
      <c r="G19" s="11" t="s">
        <v>39</v>
      </c>
      <c r="H19" s="11" t="s">
        <v>39</v>
      </c>
      <c r="I19" s="11" t="s">
        <v>39</v>
      </c>
      <c r="J19" s="11" t="s">
        <v>39</v>
      </c>
      <c r="K19" s="11" t="s">
        <v>39</v>
      </c>
      <c r="L19" s="11" t="s">
        <v>39</v>
      </c>
      <c r="M19" s="11" t="s">
        <v>39</v>
      </c>
      <c r="N19" s="11" t="s">
        <v>39</v>
      </c>
      <c r="O19" s="11" t="s">
        <v>39</v>
      </c>
      <c r="P19" s="11" t="s">
        <v>39</v>
      </c>
      <c r="Q19" s="11" t="s">
        <v>39</v>
      </c>
      <c r="R19" s="11" t="s">
        <v>39</v>
      </c>
      <c r="S19" s="11" t="s">
        <v>39</v>
      </c>
      <c r="T19" s="71">
        <v>0</v>
      </c>
      <c r="U19" s="11" t="s">
        <v>39</v>
      </c>
      <c r="V19" s="11" t="s">
        <v>39</v>
      </c>
      <c r="W19" s="12" t="s">
        <v>39</v>
      </c>
      <c r="X19" s="12" t="s">
        <v>39</v>
      </c>
      <c r="Y19" s="12" t="s">
        <v>39</v>
      </c>
      <c r="Z19" s="12" t="s">
        <v>39</v>
      </c>
      <c r="AA19" s="40"/>
      <c r="AB19" s="40"/>
      <c r="AC19" s="41"/>
      <c r="AD19" s="41"/>
      <c r="AE19" s="41"/>
      <c r="AF19" s="41"/>
      <c r="AG19" s="41"/>
      <c r="AH19" s="41"/>
      <c r="AI19" s="41"/>
      <c r="AJ19" s="41"/>
      <c r="AK19" s="41"/>
      <c r="AL19" s="41"/>
    </row>
    <row r="20" spans="1:38" s="42" customFormat="1" ht="15.75">
      <c r="A20" s="44" t="s">
        <v>49</v>
      </c>
      <c r="B20" s="35" t="s">
        <v>50</v>
      </c>
      <c r="C20" s="8" t="s">
        <v>86</v>
      </c>
      <c r="D20" s="11" t="s">
        <v>39</v>
      </c>
      <c r="E20" s="11" t="s">
        <v>39</v>
      </c>
      <c r="F20" s="11" t="s">
        <v>39</v>
      </c>
      <c r="G20" s="11" t="s">
        <v>39</v>
      </c>
      <c r="H20" s="11" t="s">
        <v>39</v>
      </c>
      <c r="I20" s="11" t="s">
        <v>39</v>
      </c>
      <c r="J20" s="11" t="s">
        <v>39</v>
      </c>
      <c r="K20" s="11" t="s">
        <v>39</v>
      </c>
      <c r="L20" s="11" t="s">
        <v>39</v>
      </c>
      <c r="M20" s="11" t="s">
        <v>39</v>
      </c>
      <c r="N20" s="11" t="s">
        <v>39</v>
      </c>
      <c r="O20" s="11" t="s">
        <v>39</v>
      </c>
      <c r="P20" s="11" t="s">
        <v>39</v>
      </c>
      <c r="Q20" s="11" t="s">
        <v>39</v>
      </c>
      <c r="R20" s="11" t="s">
        <v>39</v>
      </c>
      <c r="S20" s="11" t="s">
        <v>39</v>
      </c>
      <c r="T20" s="71">
        <f>T54</f>
        <v>1549.9387896139253</v>
      </c>
      <c r="U20" s="11" t="s">
        <v>39</v>
      </c>
      <c r="V20" s="11" t="s">
        <v>39</v>
      </c>
      <c r="W20" s="14">
        <f>W54</f>
        <v>973.02</v>
      </c>
      <c r="X20" s="14">
        <f>X54</f>
        <v>808.42000000000007</v>
      </c>
      <c r="Y20" s="26">
        <f t="shared" ref="Y20" si="0">Y54</f>
        <v>91933</v>
      </c>
      <c r="Z20" s="26">
        <f t="shared" ref="Z20" si="1">Z54</f>
        <v>103368</v>
      </c>
      <c r="AA20" s="40"/>
      <c r="AB20" s="40"/>
      <c r="AC20" s="41"/>
      <c r="AD20" s="41"/>
      <c r="AE20" s="41"/>
      <c r="AF20" s="41"/>
      <c r="AG20" s="41"/>
      <c r="AH20" s="41"/>
      <c r="AI20" s="41"/>
      <c r="AJ20" s="41"/>
      <c r="AK20" s="41"/>
      <c r="AL20" s="41"/>
    </row>
    <row r="21" spans="1:38" s="42" customFormat="1" ht="15.75">
      <c r="A21" s="36">
        <v>1</v>
      </c>
      <c r="B21" s="36" t="s">
        <v>51</v>
      </c>
      <c r="C21" s="8" t="s">
        <v>86</v>
      </c>
      <c r="D21" s="11" t="s">
        <v>39</v>
      </c>
      <c r="E21" s="11" t="s">
        <v>39</v>
      </c>
      <c r="F21" s="11" t="s">
        <v>39</v>
      </c>
      <c r="G21" s="11" t="s">
        <v>39</v>
      </c>
      <c r="H21" s="11" t="s">
        <v>39</v>
      </c>
      <c r="I21" s="11" t="s">
        <v>39</v>
      </c>
      <c r="J21" s="11" t="s">
        <v>39</v>
      </c>
      <c r="K21" s="11" t="s">
        <v>39</v>
      </c>
      <c r="L21" s="11" t="s">
        <v>39</v>
      </c>
      <c r="M21" s="11" t="s">
        <v>39</v>
      </c>
      <c r="N21" s="11" t="s">
        <v>39</v>
      </c>
      <c r="O21" s="11" t="s">
        <v>39</v>
      </c>
      <c r="P21" s="11" t="s">
        <v>39</v>
      </c>
      <c r="Q21" s="11" t="s">
        <v>39</v>
      </c>
      <c r="R21" s="11" t="s">
        <v>39</v>
      </c>
      <c r="S21" s="11" t="s">
        <v>39</v>
      </c>
      <c r="T21" s="71">
        <f>T22+T28+T35+T53+T54</f>
        <v>1657.1057790155628</v>
      </c>
      <c r="U21" s="39" t="s">
        <v>39</v>
      </c>
      <c r="V21" s="11" t="s">
        <v>39</v>
      </c>
      <c r="W21" s="14">
        <f>W54</f>
        <v>973.02</v>
      </c>
      <c r="X21" s="14">
        <f>X54</f>
        <v>808.42000000000007</v>
      </c>
      <c r="Y21" s="26">
        <f t="shared" ref="Y21" si="2">Y54</f>
        <v>91933</v>
      </c>
      <c r="Z21" s="26">
        <f t="shared" ref="Z21" si="3">Z54</f>
        <v>103368</v>
      </c>
      <c r="AA21" s="40"/>
      <c r="AB21" s="40"/>
      <c r="AC21" s="41"/>
      <c r="AD21" s="41"/>
      <c r="AE21" s="41"/>
      <c r="AF21" s="41"/>
      <c r="AG21" s="41"/>
      <c r="AH21" s="41"/>
      <c r="AI21" s="41"/>
      <c r="AJ21" s="41"/>
      <c r="AK21" s="41"/>
      <c r="AL21" s="41"/>
    </row>
    <row r="22" spans="1:38" s="42" customFormat="1" ht="15.75">
      <c r="A22" s="44" t="s">
        <v>52</v>
      </c>
      <c r="B22" s="35" t="s">
        <v>53</v>
      </c>
      <c r="C22" s="45" t="s">
        <v>86</v>
      </c>
      <c r="D22" s="11" t="s">
        <v>39</v>
      </c>
      <c r="E22" s="11" t="s">
        <v>39</v>
      </c>
      <c r="F22" s="11" t="s">
        <v>39</v>
      </c>
      <c r="G22" s="11" t="s">
        <v>39</v>
      </c>
      <c r="H22" s="11" t="s">
        <v>39</v>
      </c>
      <c r="I22" s="11" t="s">
        <v>39</v>
      </c>
      <c r="J22" s="11" t="s">
        <v>39</v>
      </c>
      <c r="K22" s="11" t="s">
        <v>39</v>
      </c>
      <c r="L22" s="11" t="s">
        <v>39</v>
      </c>
      <c r="M22" s="11" t="s">
        <v>39</v>
      </c>
      <c r="N22" s="11" t="s">
        <v>39</v>
      </c>
      <c r="O22" s="11" t="s">
        <v>39</v>
      </c>
      <c r="P22" s="11" t="s">
        <v>39</v>
      </c>
      <c r="Q22" s="11" t="s">
        <v>39</v>
      </c>
      <c r="R22" s="11" t="s">
        <v>39</v>
      </c>
      <c r="S22" s="11" t="s">
        <v>39</v>
      </c>
      <c r="T22" s="71">
        <v>0</v>
      </c>
      <c r="U22" s="11" t="s">
        <v>39</v>
      </c>
      <c r="V22" s="11" t="s">
        <v>39</v>
      </c>
      <c r="W22" s="12" t="s">
        <v>39</v>
      </c>
      <c r="X22" s="12" t="s">
        <v>39</v>
      </c>
      <c r="Y22" s="12" t="s">
        <v>39</v>
      </c>
      <c r="Z22" s="12" t="s">
        <v>39</v>
      </c>
      <c r="AA22" s="40"/>
      <c r="AB22" s="40"/>
      <c r="AC22" s="41"/>
      <c r="AD22" s="41"/>
      <c r="AE22" s="41"/>
      <c r="AF22" s="41"/>
      <c r="AG22" s="41"/>
      <c r="AH22" s="41"/>
      <c r="AI22" s="41"/>
      <c r="AJ22" s="41"/>
      <c r="AK22" s="41"/>
      <c r="AL22" s="41"/>
    </row>
    <row r="23" spans="1:38" s="42" customFormat="1" ht="15.75" hidden="1" outlineLevel="1">
      <c r="A23" s="44" t="s">
        <v>54</v>
      </c>
      <c r="B23" s="35" t="s">
        <v>55</v>
      </c>
      <c r="C23" s="45" t="s">
        <v>86</v>
      </c>
      <c r="D23" s="11" t="s">
        <v>39</v>
      </c>
      <c r="E23" s="11" t="s">
        <v>39</v>
      </c>
      <c r="F23" s="11" t="s">
        <v>39</v>
      </c>
      <c r="G23" s="11" t="s">
        <v>39</v>
      </c>
      <c r="H23" s="11" t="s">
        <v>39</v>
      </c>
      <c r="I23" s="11" t="s">
        <v>39</v>
      </c>
      <c r="J23" s="11" t="s">
        <v>39</v>
      </c>
      <c r="K23" s="11" t="s">
        <v>39</v>
      </c>
      <c r="L23" s="11" t="s">
        <v>39</v>
      </c>
      <c r="M23" s="11" t="s">
        <v>39</v>
      </c>
      <c r="N23" s="11" t="s">
        <v>39</v>
      </c>
      <c r="O23" s="11" t="s">
        <v>39</v>
      </c>
      <c r="P23" s="11" t="s">
        <v>39</v>
      </c>
      <c r="Q23" s="11" t="s">
        <v>39</v>
      </c>
      <c r="R23" s="11" t="s">
        <v>39</v>
      </c>
      <c r="S23" s="11" t="s">
        <v>39</v>
      </c>
      <c r="T23" s="71">
        <v>0</v>
      </c>
      <c r="U23" s="11" t="s">
        <v>39</v>
      </c>
      <c r="V23" s="11" t="s">
        <v>39</v>
      </c>
      <c r="W23" s="12" t="s">
        <v>39</v>
      </c>
      <c r="X23" s="12" t="s">
        <v>39</v>
      </c>
      <c r="Y23" s="12" t="s">
        <v>39</v>
      </c>
      <c r="Z23" s="12" t="s">
        <v>39</v>
      </c>
      <c r="AA23" s="40"/>
      <c r="AB23" s="40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s="4" customFormat="1" ht="31.5" hidden="1" outlineLevel="1">
      <c r="A24" s="46" t="s">
        <v>56</v>
      </c>
      <c r="B24" s="47" t="s">
        <v>57</v>
      </c>
      <c r="C24" s="45" t="s">
        <v>86</v>
      </c>
      <c r="D24" s="6" t="s">
        <v>39</v>
      </c>
      <c r="E24" s="6" t="s">
        <v>39</v>
      </c>
      <c r="F24" s="6" t="s">
        <v>39</v>
      </c>
      <c r="G24" s="6" t="s">
        <v>39</v>
      </c>
      <c r="H24" s="6" t="s">
        <v>39</v>
      </c>
      <c r="I24" s="6" t="s">
        <v>39</v>
      </c>
      <c r="J24" s="6" t="s">
        <v>39</v>
      </c>
      <c r="K24" s="6" t="s">
        <v>39</v>
      </c>
      <c r="L24" s="6" t="s">
        <v>39</v>
      </c>
      <c r="M24" s="6" t="s">
        <v>39</v>
      </c>
      <c r="N24" s="6" t="s">
        <v>39</v>
      </c>
      <c r="O24" s="6" t="s">
        <v>39</v>
      </c>
      <c r="P24" s="6" t="s">
        <v>39</v>
      </c>
      <c r="Q24" s="6" t="s">
        <v>39</v>
      </c>
      <c r="R24" s="6" t="s">
        <v>39</v>
      </c>
      <c r="S24" s="6" t="s">
        <v>39</v>
      </c>
      <c r="T24" s="72">
        <v>0</v>
      </c>
      <c r="U24" s="6" t="s">
        <v>39</v>
      </c>
      <c r="V24" s="6" t="s">
        <v>39</v>
      </c>
      <c r="W24" s="7" t="s">
        <v>39</v>
      </c>
      <c r="X24" s="7" t="s">
        <v>39</v>
      </c>
      <c r="Y24" s="7" t="s">
        <v>39</v>
      </c>
      <c r="Z24" s="7" t="s">
        <v>39</v>
      </c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4" customFormat="1" ht="31.5" hidden="1" outlineLevel="1">
      <c r="A25" s="46" t="s">
        <v>58</v>
      </c>
      <c r="B25" s="47" t="s">
        <v>59</v>
      </c>
      <c r="C25" s="45" t="s">
        <v>86</v>
      </c>
      <c r="D25" s="6" t="s">
        <v>39</v>
      </c>
      <c r="E25" s="6" t="s">
        <v>39</v>
      </c>
      <c r="F25" s="6" t="s">
        <v>39</v>
      </c>
      <c r="G25" s="6" t="s">
        <v>39</v>
      </c>
      <c r="H25" s="6" t="s">
        <v>39</v>
      </c>
      <c r="I25" s="6" t="s">
        <v>39</v>
      </c>
      <c r="J25" s="6" t="s">
        <v>39</v>
      </c>
      <c r="K25" s="6" t="s">
        <v>39</v>
      </c>
      <c r="L25" s="6" t="s">
        <v>39</v>
      </c>
      <c r="M25" s="6" t="s">
        <v>39</v>
      </c>
      <c r="N25" s="6" t="s">
        <v>39</v>
      </c>
      <c r="O25" s="6" t="s">
        <v>39</v>
      </c>
      <c r="P25" s="6" t="s">
        <v>39</v>
      </c>
      <c r="Q25" s="6" t="s">
        <v>39</v>
      </c>
      <c r="R25" s="6" t="s">
        <v>39</v>
      </c>
      <c r="S25" s="6" t="s">
        <v>39</v>
      </c>
      <c r="T25" s="72">
        <v>0</v>
      </c>
      <c r="U25" s="6" t="s">
        <v>39</v>
      </c>
      <c r="V25" s="6" t="s">
        <v>39</v>
      </c>
      <c r="W25" s="7" t="s">
        <v>39</v>
      </c>
      <c r="X25" s="7" t="s">
        <v>39</v>
      </c>
      <c r="Y25" s="7" t="s">
        <v>39</v>
      </c>
      <c r="Z25" s="7" t="s">
        <v>39</v>
      </c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s="42" customFormat="1" ht="31.5" hidden="1" outlineLevel="1">
      <c r="A26" s="44" t="s">
        <v>60</v>
      </c>
      <c r="B26" s="35" t="s">
        <v>61</v>
      </c>
      <c r="C26" s="45" t="s">
        <v>86</v>
      </c>
      <c r="D26" s="11" t="s">
        <v>39</v>
      </c>
      <c r="E26" s="11" t="s">
        <v>39</v>
      </c>
      <c r="F26" s="11" t="s">
        <v>39</v>
      </c>
      <c r="G26" s="11" t="s">
        <v>39</v>
      </c>
      <c r="H26" s="11" t="s">
        <v>39</v>
      </c>
      <c r="I26" s="11" t="s">
        <v>39</v>
      </c>
      <c r="J26" s="11" t="s">
        <v>39</v>
      </c>
      <c r="K26" s="11" t="s">
        <v>39</v>
      </c>
      <c r="L26" s="11" t="s">
        <v>39</v>
      </c>
      <c r="M26" s="11" t="s">
        <v>39</v>
      </c>
      <c r="N26" s="11" t="s">
        <v>39</v>
      </c>
      <c r="O26" s="11" t="s">
        <v>39</v>
      </c>
      <c r="P26" s="11" t="s">
        <v>39</v>
      </c>
      <c r="Q26" s="11" t="s">
        <v>39</v>
      </c>
      <c r="R26" s="11" t="s">
        <v>39</v>
      </c>
      <c r="S26" s="11" t="s">
        <v>39</v>
      </c>
      <c r="T26" s="71">
        <v>0</v>
      </c>
      <c r="U26" s="11" t="s">
        <v>39</v>
      </c>
      <c r="V26" s="11" t="s">
        <v>39</v>
      </c>
      <c r="W26" s="12" t="s">
        <v>39</v>
      </c>
      <c r="X26" s="12" t="s">
        <v>39</v>
      </c>
      <c r="Y26" s="12" t="s">
        <v>39</v>
      </c>
      <c r="Z26" s="12" t="s">
        <v>39</v>
      </c>
      <c r="AA26" s="40"/>
      <c r="AB26" s="40"/>
      <c r="AC26" s="41"/>
      <c r="AD26" s="41"/>
      <c r="AE26" s="41"/>
      <c r="AF26" s="41"/>
      <c r="AG26" s="41"/>
      <c r="AH26" s="41"/>
      <c r="AI26" s="41"/>
      <c r="AJ26" s="41"/>
      <c r="AK26" s="41"/>
      <c r="AL26" s="41"/>
    </row>
    <row r="27" spans="1:38" s="42" customFormat="1" ht="31.5" hidden="1" outlineLevel="1">
      <c r="A27" s="44" t="s">
        <v>62</v>
      </c>
      <c r="B27" s="35" t="s">
        <v>63</v>
      </c>
      <c r="C27" s="45" t="s">
        <v>86</v>
      </c>
      <c r="D27" s="11" t="s">
        <v>39</v>
      </c>
      <c r="E27" s="11" t="s">
        <v>39</v>
      </c>
      <c r="F27" s="11" t="s">
        <v>39</v>
      </c>
      <c r="G27" s="11" t="s">
        <v>39</v>
      </c>
      <c r="H27" s="11" t="s">
        <v>39</v>
      </c>
      <c r="I27" s="11" t="s">
        <v>39</v>
      </c>
      <c r="J27" s="11" t="s">
        <v>39</v>
      </c>
      <c r="K27" s="11" t="s">
        <v>39</v>
      </c>
      <c r="L27" s="11" t="s">
        <v>39</v>
      </c>
      <c r="M27" s="11" t="s">
        <v>39</v>
      </c>
      <c r="N27" s="11" t="s">
        <v>39</v>
      </c>
      <c r="O27" s="11" t="s">
        <v>39</v>
      </c>
      <c r="P27" s="11" t="s">
        <v>39</v>
      </c>
      <c r="Q27" s="11" t="s">
        <v>39</v>
      </c>
      <c r="R27" s="11" t="s">
        <v>39</v>
      </c>
      <c r="S27" s="11" t="s">
        <v>39</v>
      </c>
      <c r="T27" s="71">
        <v>0</v>
      </c>
      <c r="U27" s="11" t="s">
        <v>39</v>
      </c>
      <c r="V27" s="11" t="s">
        <v>39</v>
      </c>
      <c r="W27" s="12" t="s">
        <v>39</v>
      </c>
      <c r="X27" s="12" t="s">
        <v>39</v>
      </c>
      <c r="Y27" s="12" t="s">
        <v>39</v>
      </c>
      <c r="Z27" s="12" t="s">
        <v>39</v>
      </c>
      <c r="AA27" s="40"/>
      <c r="AB27" s="40"/>
      <c r="AC27" s="41"/>
      <c r="AD27" s="41"/>
      <c r="AE27" s="41"/>
      <c r="AF27" s="41"/>
      <c r="AG27" s="41"/>
      <c r="AH27" s="41"/>
      <c r="AI27" s="41"/>
      <c r="AJ27" s="41"/>
      <c r="AK27" s="41"/>
      <c r="AL27" s="41"/>
    </row>
    <row r="28" spans="1:38" s="42" customFormat="1" ht="31.5" collapsed="1">
      <c r="A28" s="44" t="s">
        <v>64</v>
      </c>
      <c r="B28" s="35" t="s">
        <v>65</v>
      </c>
      <c r="C28" s="45" t="s">
        <v>86</v>
      </c>
      <c r="D28" s="11" t="s">
        <v>39</v>
      </c>
      <c r="E28" s="11" t="s">
        <v>39</v>
      </c>
      <c r="F28" s="11" t="s">
        <v>39</v>
      </c>
      <c r="G28" s="11" t="s">
        <v>39</v>
      </c>
      <c r="H28" s="11" t="s">
        <v>39</v>
      </c>
      <c r="I28" s="11" t="s">
        <v>39</v>
      </c>
      <c r="J28" s="11" t="s">
        <v>39</v>
      </c>
      <c r="K28" s="11" t="s">
        <v>39</v>
      </c>
      <c r="L28" s="11" t="s">
        <v>39</v>
      </c>
      <c r="M28" s="11" t="s">
        <v>39</v>
      </c>
      <c r="N28" s="11" t="s">
        <v>39</v>
      </c>
      <c r="O28" s="11" t="s">
        <v>39</v>
      </c>
      <c r="P28" s="11" t="s">
        <v>39</v>
      </c>
      <c r="Q28" s="11" t="s">
        <v>39</v>
      </c>
      <c r="R28" s="11" t="s">
        <v>39</v>
      </c>
      <c r="S28" s="11" t="s">
        <v>39</v>
      </c>
      <c r="T28" s="71">
        <v>0</v>
      </c>
      <c r="U28" s="11" t="s">
        <v>39</v>
      </c>
      <c r="V28" s="11" t="s">
        <v>39</v>
      </c>
      <c r="W28" s="12" t="s">
        <v>39</v>
      </c>
      <c r="X28" s="12" t="s">
        <v>39</v>
      </c>
      <c r="Y28" s="12" t="s">
        <v>39</v>
      </c>
      <c r="Z28" s="12" t="s">
        <v>39</v>
      </c>
      <c r="AA28" s="40"/>
      <c r="AB28" s="40"/>
      <c r="AC28" s="41"/>
      <c r="AD28" s="41"/>
      <c r="AE28" s="41"/>
      <c r="AF28" s="41"/>
      <c r="AG28" s="41"/>
      <c r="AH28" s="41"/>
      <c r="AI28" s="41"/>
      <c r="AJ28" s="41"/>
      <c r="AK28" s="41"/>
      <c r="AL28" s="41"/>
    </row>
    <row r="29" spans="1:38" s="42" customFormat="1" ht="31.5" outlineLevel="1">
      <c r="A29" s="44" t="s">
        <v>66</v>
      </c>
      <c r="B29" s="35" t="s">
        <v>67</v>
      </c>
      <c r="C29" s="45" t="s">
        <v>86</v>
      </c>
      <c r="D29" s="11" t="s">
        <v>39</v>
      </c>
      <c r="E29" s="11" t="s">
        <v>39</v>
      </c>
      <c r="F29" s="11" t="s">
        <v>39</v>
      </c>
      <c r="G29" s="11" t="s">
        <v>39</v>
      </c>
      <c r="H29" s="11" t="s">
        <v>39</v>
      </c>
      <c r="I29" s="11" t="s">
        <v>39</v>
      </c>
      <c r="J29" s="11" t="s">
        <v>39</v>
      </c>
      <c r="K29" s="11" t="s">
        <v>39</v>
      </c>
      <c r="L29" s="11" t="s">
        <v>39</v>
      </c>
      <c r="M29" s="11" t="s">
        <v>39</v>
      </c>
      <c r="N29" s="11" t="s">
        <v>39</v>
      </c>
      <c r="O29" s="11" t="s">
        <v>39</v>
      </c>
      <c r="P29" s="11" t="s">
        <v>39</v>
      </c>
      <c r="Q29" s="11" t="s">
        <v>39</v>
      </c>
      <c r="R29" s="11" t="s">
        <v>39</v>
      </c>
      <c r="S29" s="11" t="s">
        <v>39</v>
      </c>
      <c r="T29" s="71">
        <v>0</v>
      </c>
      <c r="U29" s="11" t="s">
        <v>39</v>
      </c>
      <c r="V29" s="11" t="s">
        <v>39</v>
      </c>
      <c r="W29" s="12" t="s">
        <v>39</v>
      </c>
      <c r="X29" s="12" t="s">
        <v>39</v>
      </c>
      <c r="Y29" s="12" t="s">
        <v>39</v>
      </c>
      <c r="Z29" s="12" t="s">
        <v>39</v>
      </c>
      <c r="AA29" s="40"/>
      <c r="AB29" s="40"/>
      <c r="AC29" s="41"/>
      <c r="AD29" s="41"/>
      <c r="AE29" s="41"/>
      <c r="AF29" s="41"/>
      <c r="AG29" s="41"/>
      <c r="AH29" s="41"/>
      <c r="AI29" s="41"/>
      <c r="AJ29" s="41"/>
      <c r="AK29" s="41"/>
      <c r="AL29" s="41"/>
    </row>
    <row r="30" spans="1:38" s="4" customFormat="1" ht="47.25" hidden="1" outlineLevel="1">
      <c r="A30" s="46" t="s">
        <v>68</v>
      </c>
      <c r="B30" s="47" t="s">
        <v>69</v>
      </c>
      <c r="C30" s="45" t="s">
        <v>86</v>
      </c>
      <c r="D30" s="6" t="s">
        <v>39</v>
      </c>
      <c r="E30" s="6" t="s">
        <v>39</v>
      </c>
      <c r="F30" s="6" t="s">
        <v>39</v>
      </c>
      <c r="G30" s="6" t="s">
        <v>39</v>
      </c>
      <c r="H30" s="6" t="s">
        <v>39</v>
      </c>
      <c r="I30" s="6" t="s">
        <v>39</v>
      </c>
      <c r="J30" s="6" t="s">
        <v>39</v>
      </c>
      <c r="K30" s="6" t="s">
        <v>39</v>
      </c>
      <c r="L30" s="6" t="s">
        <v>39</v>
      </c>
      <c r="M30" s="6" t="s">
        <v>39</v>
      </c>
      <c r="N30" s="6" t="s">
        <v>39</v>
      </c>
      <c r="O30" s="6" t="s">
        <v>39</v>
      </c>
      <c r="P30" s="6" t="s">
        <v>39</v>
      </c>
      <c r="Q30" s="6" t="s">
        <v>39</v>
      </c>
      <c r="R30" s="6" t="s">
        <v>39</v>
      </c>
      <c r="S30" s="6" t="s">
        <v>39</v>
      </c>
      <c r="T30" s="72">
        <v>0</v>
      </c>
      <c r="U30" s="6" t="s">
        <v>39</v>
      </c>
      <c r="V30" s="6" t="s">
        <v>39</v>
      </c>
      <c r="W30" s="12" t="s">
        <v>39</v>
      </c>
      <c r="X30" s="12" t="s">
        <v>39</v>
      </c>
      <c r="Y30" s="12" t="s">
        <v>39</v>
      </c>
      <c r="Z30" s="12" t="s">
        <v>39</v>
      </c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s="4" customFormat="1" ht="31.5" hidden="1" outlineLevel="1">
      <c r="A31" s="46" t="s">
        <v>70</v>
      </c>
      <c r="B31" s="47" t="s">
        <v>71</v>
      </c>
      <c r="C31" s="45" t="s">
        <v>86</v>
      </c>
      <c r="D31" s="6" t="s">
        <v>39</v>
      </c>
      <c r="E31" s="6" t="s">
        <v>39</v>
      </c>
      <c r="F31" s="6" t="s">
        <v>39</v>
      </c>
      <c r="G31" s="6" t="s">
        <v>39</v>
      </c>
      <c r="H31" s="6" t="s">
        <v>39</v>
      </c>
      <c r="I31" s="6" t="s">
        <v>39</v>
      </c>
      <c r="J31" s="6" t="s">
        <v>39</v>
      </c>
      <c r="K31" s="6" t="s">
        <v>39</v>
      </c>
      <c r="L31" s="6" t="s">
        <v>39</v>
      </c>
      <c r="M31" s="6" t="s">
        <v>39</v>
      </c>
      <c r="N31" s="6" t="s">
        <v>39</v>
      </c>
      <c r="O31" s="6" t="s">
        <v>39</v>
      </c>
      <c r="P31" s="6" t="s">
        <v>39</v>
      </c>
      <c r="Q31" s="6" t="s">
        <v>39</v>
      </c>
      <c r="R31" s="6" t="s">
        <v>39</v>
      </c>
      <c r="S31" s="6" t="s">
        <v>39</v>
      </c>
      <c r="T31" s="72">
        <v>0</v>
      </c>
      <c r="U31" s="6" t="s">
        <v>39</v>
      </c>
      <c r="V31" s="6" t="s">
        <v>39</v>
      </c>
      <c r="W31" s="12" t="s">
        <v>39</v>
      </c>
      <c r="X31" s="12" t="s">
        <v>39</v>
      </c>
      <c r="Y31" s="12" t="s">
        <v>39</v>
      </c>
      <c r="Z31" s="12" t="s">
        <v>39</v>
      </c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s="42" customFormat="1" ht="31.5" outlineLevel="1">
      <c r="A32" s="44" t="s">
        <v>72</v>
      </c>
      <c r="B32" s="35" t="s">
        <v>73</v>
      </c>
      <c r="C32" s="45" t="s">
        <v>86</v>
      </c>
      <c r="D32" s="11" t="s">
        <v>39</v>
      </c>
      <c r="E32" s="11" t="s">
        <v>39</v>
      </c>
      <c r="F32" s="11" t="s">
        <v>39</v>
      </c>
      <c r="G32" s="11" t="s">
        <v>39</v>
      </c>
      <c r="H32" s="11" t="s">
        <v>39</v>
      </c>
      <c r="I32" s="11" t="s">
        <v>39</v>
      </c>
      <c r="J32" s="11" t="s">
        <v>39</v>
      </c>
      <c r="K32" s="11" t="s">
        <v>39</v>
      </c>
      <c r="L32" s="11" t="s">
        <v>39</v>
      </c>
      <c r="M32" s="11" t="s">
        <v>39</v>
      </c>
      <c r="N32" s="11" t="s">
        <v>39</v>
      </c>
      <c r="O32" s="11" t="s">
        <v>39</v>
      </c>
      <c r="P32" s="11" t="s">
        <v>39</v>
      </c>
      <c r="Q32" s="11" t="s">
        <v>39</v>
      </c>
      <c r="R32" s="11" t="s">
        <v>39</v>
      </c>
      <c r="S32" s="11" t="s">
        <v>39</v>
      </c>
      <c r="T32" s="71">
        <v>0</v>
      </c>
      <c r="U32" s="11" t="s">
        <v>39</v>
      </c>
      <c r="V32" s="11" t="s">
        <v>39</v>
      </c>
      <c r="W32" s="12" t="s">
        <v>39</v>
      </c>
      <c r="X32" s="12" t="s">
        <v>39</v>
      </c>
      <c r="Y32" s="12" t="s">
        <v>39</v>
      </c>
      <c r="Z32" s="12" t="s">
        <v>39</v>
      </c>
      <c r="AA32" s="40"/>
      <c r="AB32" s="40"/>
      <c r="AC32" s="41"/>
      <c r="AD32" s="41"/>
      <c r="AE32" s="41"/>
      <c r="AF32" s="41"/>
      <c r="AG32" s="41"/>
      <c r="AH32" s="41"/>
      <c r="AI32" s="41"/>
      <c r="AJ32" s="41"/>
      <c r="AK32" s="41"/>
      <c r="AL32" s="41"/>
    </row>
    <row r="33" spans="1:38" s="42" customFormat="1" ht="31.5">
      <c r="A33" s="44" t="s">
        <v>74</v>
      </c>
      <c r="B33" s="35" t="s">
        <v>75</v>
      </c>
      <c r="C33" s="45" t="s">
        <v>86</v>
      </c>
      <c r="D33" s="11" t="s">
        <v>39</v>
      </c>
      <c r="E33" s="11" t="s">
        <v>39</v>
      </c>
      <c r="F33" s="11" t="s">
        <v>39</v>
      </c>
      <c r="G33" s="11" t="s">
        <v>39</v>
      </c>
      <c r="H33" s="11" t="s">
        <v>39</v>
      </c>
      <c r="I33" s="11" t="s">
        <v>39</v>
      </c>
      <c r="J33" s="11" t="s">
        <v>39</v>
      </c>
      <c r="K33" s="11" t="s">
        <v>39</v>
      </c>
      <c r="L33" s="11" t="s">
        <v>39</v>
      </c>
      <c r="M33" s="11" t="s">
        <v>39</v>
      </c>
      <c r="N33" s="11" t="s">
        <v>39</v>
      </c>
      <c r="O33" s="11" t="s">
        <v>39</v>
      </c>
      <c r="P33" s="11" t="s">
        <v>39</v>
      </c>
      <c r="Q33" s="11" t="s">
        <v>39</v>
      </c>
      <c r="R33" s="11" t="s">
        <v>39</v>
      </c>
      <c r="S33" s="11" t="s">
        <v>39</v>
      </c>
      <c r="T33" s="71">
        <v>0</v>
      </c>
      <c r="U33" s="11" t="s">
        <v>39</v>
      </c>
      <c r="V33" s="11" t="s">
        <v>39</v>
      </c>
      <c r="W33" s="12" t="s">
        <v>39</v>
      </c>
      <c r="X33" s="12" t="s">
        <v>39</v>
      </c>
      <c r="Y33" s="12" t="s">
        <v>39</v>
      </c>
      <c r="Z33" s="12" t="s">
        <v>39</v>
      </c>
      <c r="AA33" s="40"/>
      <c r="AB33" s="40"/>
      <c r="AC33" s="41"/>
      <c r="AD33" s="41"/>
      <c r="AE33" s="41"/>
      <c r="AF33" s="41"/>
      <c r="AG33" s="41"/>
      <c r="AH33" s="41"/>
      <c r="AI33" s="41"/>
      <c r="AJ33" s="41"/>
      <c r="AK33" s="41"/>
      <c r="AL33" s="41"/>
    </row>
    <row r="34" spans="1:38" s="42" customFormat="1" ht="15.75">
      <c r="A34" s="44" t="s">
        <v>235</v>
      </c>
      <c r="B34" s="35" t="s">
        <v>76</v>
      </c>
      <c r="C34" s="8" t="s">
        <v>86</v>
      </c>
      <c r="D34" s="11" t="s">
        <v>39</v>
      </c>
      <c r="E34" s="11" t="s">
        <v>39</v>
      </c>
      <c r="F34" s="11" t="s">
        <v>39</v>
      </c>
      <c r="G34" s="11" t="s">
        <v>39</v>
      </c>
      <c r="H34" s="11" t="s">
        <v>39</v>
      </c>
      <c r="I34" s="11" t="s">
        <v>39</v>
      </c>
      <c r="J34" s="11" t="s">
        <v>39</v>
      </c>
      <c r="K34" s="11" t="s">
        <v>39</v>
      </c>
      <c r="L34" s="11" t="s">
        <v>39</v>
      </c>
      <c r="M34" s="11" t="s">
        <v>39</v>
      </c>
      <c r="N34" s="11" t="s">
        <v>39</v>
      </c>
      <c r="O34" s="11" t="s">
        <v>39</v>
      </c>
      <c r="P34" s="11" t="s">
        <v>39</v>
      </c>
      <c r="Q34" s="11" t="s">
        <v>39</v>
      </c>
      <c r="R34" s="11" t="s">
        <v>39</v>
      </c>
      <c r="S34" s="11" t="s">
        <v>39</v>
      </c>
      <c r="T34" s="71">
        <v>0</v>
      </c>
      <c r="U34" s="11" t="s">
        <v>39</v>
      </c>
      <c r="V34" s="11" t="s">
        <v>39</v>
      </c>
      <c r="W34" s="12" t="s">
        <v>39</v>
      </c>
      <c r="X34" s="12" t="s">
        <v>39</v>
      </c>
      <c r="Y34" s="12" t="s">
        <v>39</v>
      </c>
      <c r="Z34" s="12" t="s">
        <v>39</v>
      </c>
      <c r="AA34" s="40"/>
      <c r="AB34" s="40"/>
      <c r="AC34" s="41"/>
      <c r="AD34" s="41"/>
      <c r="AE34" s="41"/>
      <c r="AF34" s="41"/>
      <c r="AG34" s="41"/>
      <c r="AH34" s="41"/>
      <c r="AI34" s="41"/>
      <c r="AJ34" s="41"/>
      <c r="AK34" s="41"/>
      <c r="AL34" s="41"/>
    </row>
    <row r="35" spans="1:38" s="42" customFormat="1" ht="15.75">
      <c r="A35" s="44" t="s">
        <v>77</v>
      </c>
      <c r="B35" s="35" t="s">
        <v>78</v>
      </c>
      <c r="C35" s="8" t="s">
        <v>86</v>
      </c>
      <c r="D35" s="11" t="s">
        <v>39</v>
      </c>
      <c r="E35" s="11" t="s">
        <v>39</v>
      </c>
      <c r="F35" s="11" t="s">
        <v>39</v>
      </c>
      <c r="G35" s="11" t="s">
        <v>39</v>
      </c>
      <c r="H35" s="11" t="s">
        <v>39</v>
      </c>
      <c r="I35" s="11" t="s">
        <v>39</v>
      </c>
      <c r="J35" s="11" t="s">
        <v>39</v>
      </c>
      <c r="K35" s="11" t="s">
        <v>39</v>
      </c>
      <c r="L35" s="11" t="s">
        <v>39</v>
      </c>
      <c r="M35" s="11" t="s">
        <v>39</v>
      </c>
      <c r="N35" s="11" t="s">
        <v>39</v>
      </c>
      <c r="O35" s="11" t="s">
        <v>39</v>
      </c>
      <c r="P35" s="11" t="s">
        <v>39</v>
      </c>
      <c r="Q35" s="11" t="s">
        <v>39</v>
      </c>
      <c r="R35" s="11" t="s">
        <v>39</v>
      </c>
      <c r="S35" s="11" t="s">
        <v>39</v>
      </c>
      <c r="T35" s="71">
        <f>T36+T37+T38+T39</f>
        <v>107.16698940163735</v>
      </c>
      <c r="U35" s="39" t="s">
        <v>39</v>
      </c>
      <c r="V35" s="11" t="s">
        <v>39</v>
      </c>
      <c r="W35" s="12" t="s">
        <v>39</v>
      </c>
      <c r="X35" s="12" t="s">
        <v>39</v>
      </c>
      <c r="Y35" s="12" t="s">
        <v>39</v>
      </c>
      <c r="Z35" s="12" t="s">
        <v>39</v>
      </c>
      <c r="AA35" s="40"/>
      <c r="AB35" s="40"/>
      <c r="AC35" s="41"/>
      <c r="AD35" s="41"/>
      <c r="AE35" s="41"/>
      <c r="AF35" s="41"/>
      <c r="AG35" s="41"/>
      <c r="AH35" s="41"/>
      <c r="AI35" s="41"/>
      <c r="AJ35" s="41"/>
      <c r="AK35" s="41"/>
      <c r="AL35" s="41"/>
    </row>
    <row r="36" spans="1:38" s="4" customFormat="1" ht="31.5" customHeight="1">
      <c r="A36" s="44" t="s">
        <v>80</v>
      </c>
      <c r="B36" s="35" t="s">
        <v>81</v>
      </c>
      <c r="C36" s="8" t="s">
        <v>86</v>
      </c>
      <c r="D36" s="11" t="s">
        <v>39</v>
      </c>
      <c r="E36" s="11" t="s">
        <v>39</v>
      </c>
      <c r="F36" s="11" t="s">
        <v>39</v>
      </c>
      <c r="G36" s="11" t="s">
        <v>39</v>
      </c>
      <c r="H36" s="11" t="s">
        <v>39</v>
      </c>
      <c r="I36" s="11" t="s">
        <v>39</v>
      </c>
      <c r="J36" s="11" t="s">
        <v>39</v>
      </c>
      <c r="K36" s="11" t="s">
        <v>39</v>
      </c>
      <c r="L36" s="11" t="s">
        <v>39</v>
      </c>
      <c r="M36" s="11" t="s">
        <v>39</v>
      </c>
      <c r="N36" s="11" t="s">
        <v>39</v>
      </c>
      <c r="O36" s="11" t="s">
        <v>39</v>
      </c>
      <c r="P36" s="11" t="s">
        <v>39</v>
      </c>
      <c r="Q36" s="11" t="s">
        <v>39</v>
      </c>
      <c r="R36" s="11" t="s">
        <v>39</v>
      </c>
      <c r="S36" s="11" t="s">
        <v>39</v>
      </c>
      <c r="T36" s="71">
        <v>0</v>
      </c>
      <c r="U36" s="39" t="s">
        <v>39</v>
      </c>
      <c r="V36" s="11" t="s">
        <v>39</v>
      </c>
      <c r="W36" s="12" t="s">
        <v>39</v>
      </c>
      <c r="X36" s="12" t="s">
        <v>39</v>
      </c>
      <c r="Y36" s="12" t="s">
        <v>39</v>
      </c>
      <c r="Z36" s="12" t="s">
        <v>39</v>
      </c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s="4" customFormat="1" ht="31.5" customHeight="1">
      <c r="A37" s="44" t="s">
        <v>82</v>
      </c>
      <c r="B37" s="35" t="s">
        <v>83</v>
      </c>
      <c r="C37" s="8" t="s">
        <v>86</v>
      </c>
      <c r="D37" s="11" t="s">
        <v>39</v>
      </c>
      <c r="E37" s="11" t="s">
        <v>39</v>
      </c>
      <c r="F37" s="11" t="s">
        <v>39</v>
      </c>
      <c r="G37" s="11" t="s">
        <v>39</v>
      </c>
      <c r="H37" s="11" t="s">
        <v>39</v>
      </c>
      <c r="I37" s="11" t="s">
        <v>39</v>
      </c>
      <c r="J37" s="11" t="s">
        <v>39</v>
      </c>
      <c r="K37" s="11" t="s">
        <v>39</v>
      </c>
      <c r="L37" s="11" t="s">
        <v>39</v>
      </c>
      <c r="M37" s="11" t="s">
        <v>39</v>
      </c>
      <c r="N37" s="11" t="s">
        <v>39</v>
      </c>
      <c r="O37" s="11" t="s">
        <v>39</v>
      </c>
      <c r="P37" s="11" t="s">
        <v>39</v>
      </c>
      <c r="Q37" s="11" t="s">
        <v>39</v>
      </c>
      <c r="R37" s="11" t="s">
        <v>39</v>
      </c>
      <c r="S37" s="11" t="s">
        <v>39</v>
      </c>
      <c r="T37" s="71">
        <v>0</v>
      </c>
      <c r="U37" s="39" t="s">
        <v>39</v>
      </c>
      <c r="V37" s="11" t="s">
        <v>39</v>
      </c>
      <c r="W37" s="12" t="s">
        <v>39</v>
      </c>
      <c r="X37" s="12" t="s">
        <v>39</v>
      </c>
      <c r="Y37" s="12" t="s">
        <v>39</v>
      </c>
      <c r="Z37" s="12" t="s">
        <v>39</v>
      </c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s="4" customFormat="1" ht="31.5" customHeight="1">
      <c r="A38" s="44" t="s">
        <v>84</v>
      </c>
      <c r="B38" s="35" t="s">
        <v>85</v>
      </c>
      <c r="C38" s="8" t="s">
        <v>86</v>
      </c>
      <c r="D38" s="11" t="s">
        <v>39</v>
      </c>
      <c r="E38" s="11" t="s">
        <v>39</v>
      </c>
      <c r="F38" s="11" t="s">
        <v>39</v>
      </c>
      <c r="G38" s="11" t="s">
        <v>39</v>
      </c>
      <c r="H38" s="11" t="s">
        <v>39</v>
      </c>
      <c r="I38" s="11" t="s">
        <v>39</v>
      </c>
      <c r="J38" s="11" t="s">
        <v>39</v>
      </c>
      <c r="K38" s="11" t="s">
        <v>39</v>
      </c>
      <c r="L38" s="11" t="s">
        <v>39</v>
      </c>
      <c r="M38" s="11" t="s">
        <v>39</v>
      </c>
      <c r="N38" s="11" t="s">
        <v>39</v>
      </c>
      <c r="O38" s="11" t="s">
        <v>39</v>
      </c>
      <c r="P38" s="11" t="s">
        <v>39</v>
      </c>
      <c r="Q38" s="11" t="s">
        <v>39</v>
      </c>
      <c r="R38" s="11" t="s">
        <v>39</v>
      </c>
      <c r="S38" s="11" t="s">
        <v>39</v>
      </c>
      <c r="T38" s="71">
        <v>0</v>
      </c>
      <c r="U38" s="39" t="s">
        <v>39</v>
      </c>
      <c r="V38" s="11" t="s">
        <v>39</v>
      </c>
      <c r="W38" s="12" t="s">
        <v>39</v>
      </c>
      <c r="X38" s="12" t="s">
        <v>39</v>
      </c>
      <c r="Y38" s="12" t="s">
        <v>39</v>
      </c>
      <c r="Z38" s="12" t="s">
        <v>39</v>
      </c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s="4" customFormat="1" ht="31.5" customHeight="1">
      <c r="A39" s="44" t="s">
        <v>112</v>
      </c>
      <c r="B39" s="35" t="s">
        <v>113</v>
      </c>
      <c r="C39" s="8" t="s">
        <v>86</v>
      </c>
      <c r="D39" s="11" t="s">
        <v>39</v>
      </c>
      <c r="E39" s="11" t="s">
        <v>39</v>
      </c>
      <c r="F39" s="11" t="s">
        <v>39</v>
      </c>
      <c r="G39" s="11" t="s">
        <v>39</v>
      </c>
      <c r="H39" s="11" t="s">
        <v>39</v>
      </c>
      <c r="I39" s="11" t="s">
        <v>39</v>
      </c>
      <c r="J39" s="11" t="s">
        <v>39</v>
      </c>
      <c r="K39" s="11" t="s">
        <v>39</v>
      </c>
      <c r="L39" s="11" t="s">
        <v>39</v>
      </c>
      <c r="M39" s="11" t="s">
        <v>39</v>
      </c>
      <c r="N39" s="11" t="s">
        <v>39</v>
      </c>
      <c r="O39" s="11" t="s">
        <v>39</v>
      </c>
      <c r="P39" s="11" t="s">
        <v>39</v>
      </c>
      <c r="Q39" s="11" t="s">
        <v>39</v>
      </c>
      <c r="R39" s="11" t="s">
        <v>39</v>
      </c>
      <c r="S39" s="11" t="s">
        <v>39</v>
      </c>
      <c r="T39" s="71">
        <f>SUM(T40:T52)</f>
        <v>107.16698940163735</v>
      </c>
      <c r="U39" s="107" t="str">
        <f>U60</f>
        <v>пояснительная записка, коммерческое предложение, сметный расчет</v>
      </c>
      <c r="V39" s="11" t="s">
        <v>39</v>
      </c>
      <c r="W39" s="12" t="s">
        <v>39</v>
      </c>
      <c r="X39" s="12" t="s">
        <v>39</v>
      </c>
      <c r="Y39" s="12" t="s">
        <v>39</v>
      </c>
      <c r="Z39" s="12" t="s">
        <v>39</v>
      </c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 s="18" customFormat="1" ht="15.75">
      <c r="A40" s="80" t="s">
        <v>112</v>
      </c>
      <c r="B40" s="79" t="s">
        <v>169</v>
      </c>
      <c r="C40" s="77" t="s">
        <v>188</v>
      </c>
      <c r="D40" s="6" t="s">
        <v>39</v>
      </c>
      <c r="E40" s="6" t="s">
        <v>39</v>
      </c>
      <c r="F40" s="6" t="s">
        <v>39</v>
      </c>
      <c r="G40" s="6" t="s">
        <v>39</v>
      </c>
      <c r="H40" s="6" t="s">
        <v>79</v>
      </c>
      <c r="I40" s="6" t="s">
        <v>40</v>
      </c>
      <c r="J40" s="6" t="s">
        <v>40</v>
      </c>
      <c r="K40" s="6" t="s">
        <v>40</v>
      </c>
      <c r="L40" s="81" t="s">
        <v>186</v>
      </c>
      <c r="M40" s="6" t="s">
        <v>39</v>
      </c>
      <c r="N40" s="6" t="s">
        <v>39</v>
      </c>
      <c r="O40" s="6" t="s">
        <v>39</v>
      </c>
      <c r="P40" s="6" t="s">
        <v>39</v>
      </c>
      <c r="Q40" s="6" t="s">
        <v>40</v>
      </c>
      <c r="R40" s="6" t="s">
        <v>40</v>
      </c>
      <c r="S40" s="6" t="s">
        <v>40</v>
      </c>
      <c r="T40" s="70">
        <v>2.8123702307629097</v>
      </c>
      <c r="U40" s="107"/>
      <c r="V40" s="6" t="s">
        <v>39</v>
      </c>
      <c r="W40" s="7" t="s">
        <v>39</v>
      </c>
      <c r="X40" s="7" t="s">
        <v>39</v>
      </c>
      <c r="Y40" s="6" t="s">
        <v>39</v>
      </c>
      <c r="Z40" s="7" t="s">
        <v>39</v>
      </c>
      <c r="AA40" s="17"/>
      <c r="AB40" s="17"/>
    </row>
    <row r="41" spans="1:38" s="18" customFormat="1" ht="15.75">
      <c r="A41" s="80" t="s">
        <v>112</v>
      </c>
      <c r="B41" s="79" t="s">
        <v>234</v>
      </c>
      <c r="C41" s="77" t="s">
        <v>233</v>
      </c>
      <c r="D41" s="6" t="s">
        <v>39</v>
      </c>
      <c r="E41" s="6" t="s">
        <v>39</v>
      </c>
      <c r="F41" s="6" t="s">
        <v>39</v>
      </c>
      <c r="G41" s="6" t="s">
        <v>39</v>
      </c>
      <c r="H41" s="6" t="s">
        <v>40</v>
      </c>
      <c r="I41" s="6" t="s">
        <v>40</v>
      </c>
      <c r="J41" s="6" t="s">
        <v>40</v>
      </c>
      <c r="K41" s="6" t="s">
        <v>40</v>
      </c>
      <c r="L41" s="84" t="s">
        <v>232</v>
      </c>
      <c r="M41" s="6" t="s">
        <v>39</v>
      </c>
      <c r="N41" s="6" t="s">
        <v>39</v>
      </c>
      <c r="O41" s="6" t="s">
        <v>39</v>
      </c>
      <c r="P41" s="6" t="s">
        <v>39</v>
      </c>
      <c r="Q41" s="6" t="s">
        <v>40</v>
      </c>
      <c r="R41" s="6" t="s">
        <v>40</v>
      </c>
      <c r="S41" s="6" t="s">
        <v>40</v>
      </c>
      <c r="T41" s="70">
        <v>18.433599999999998</v>
      </c>
      <c r="U41" s="107"/>
      <c r="V41" s="6" t="s">
        <v>39</v>
      </c>
      <c r="W41" s="7" t="s">
        <v>39</v>
      </c>
      <c r="X41" s="7" t="s">
        <v>39</v>
      </c>
      <c r="Y41" s="6" t="s">
        <v>39</v>
      </c>
      <c r="Z41" s="7" t="s">
        <v>39</v>
      </c>
      <c r="AA41" s="17"/>
      <c r="AB41" s="17"/>
    </row>
    <row r="42" spans="1:38" s="18" customFormat="1" ht="15.75">
      <c r="A42" s="80" t="s">
        <v>112</v>
      </c>
      <c r="B42" s="79" t="s">
        <v>170</v>
      </c>
      <c r="C42" s="77" t="s">
        <v>189</v>
      </c>
      <c r="D42" s="6" t="s">
        <v>39</v>
      </c>
      <c r="E42" s="6" t="s">
        <v>39</v>
      </c>
      <c r="F42" s="6" t="s">
        <v>39</v>
      </c>
      <c r="G42" s="6" t="s">
        <v>39</v>
      </c>
      <c r="H42" s="6" t="s">
        <v>40</v>
      </c>
      <c r="I42" s="6" t="s">
        <v>40</v>
      </c>
      <c r="J42" s="6" t="s">
        <v>40</v>
      </c>
      <c r="K42" s="6" t="s">
        <v>40</v>
      </c>
      <c r="L42" s="81" t="s">
        <v>187</v>
      </c>
      <c r="M42" s="6" t="s">
        <v>39</v>
      </c>
      <c r="N42" s="6" t="s">
        <v>39</v>
      </c>
      <c r="O42" s="6" t="s">
        <v>39</v>
      </c>
      <c r="P42" s="6" t="s">
        <v>39</v>
      </c>
      <c r="Q42" s="6" t="s">
        <v>40</v>
      </c>
      <c r="R42" s="6" t="s">
        <v>40</v>
      </c>
      <c r="S42" s="6" t="s">
        <v>40</v>
      </c>
      <c r="T42" s="70">
        <v>18.154640000000001</v>
      </c>
      <c r="U42" s="107"/>
      <c r="V42" s="6" t="s">
        <v>39</v>
      </c>
      <c r="W42" s="7" t="s">
        <v>39</v>
      </c>
      <c r="X42" s="7" t="s">
        <v>39</v>
      </c>
      <c r="Y42" s="6" t="s">
        <v>39</v>
      </c>
      <c r="Z42" s="7" t="s">
        <v>39</v>
      </c>
      <c r="AA42" s="17"/>
      <c r="AB42" s="17"/>
    </row>
    <row r="43" spans="1:38" s="18" customFormat="1" ht="25.5">
      <c r="A43" s="80" t="s">
        <v>112</v>
      </c>
      <c r="B43" s="79" t="s">
        <v>171</v>
      </c>
      <c r="C43" s="77" t="s">
        <v>190</v>
      </c>
      <c r="D43" s="6" t="s">
        <v>39</v>
      </c>
      <c r="E43" s="6" t="s">
        <v>39</v>
      </c>
      <c r="F43" s="6" t="s">
        <v>39</v>
      </c>
      <c r="G43" s="6" t="s">
        <v>39</v>
      </c>
      <c r="H43" s="6" t="s">
        <v>79</v>
      </c>
      <c r="I43" s="6" t="s">
        <v>40</v>
      </c>
      <c r="J43" s="6" t="s">
        <v>40</v>
      </c>
      <c r="K43" s="6" t="s">
        <v>40</v>
      </c>
      <c r="L43" s="81" t="s">
        <v>186</v>
      </c>
      <c r="M43" s="6" t="s">
        <v>39</v>
      </c>
      <c r="N43" s="6" t="s">
        <v>39</v>
      </c>
      <c r="O43" s="6" t="s">
        <v>39</v>
      </c>
      <c r="P43" s="6" t="s">
        <v>39</v>
      </c>
      <c r="Q43" s="6" t="s">
        <v>40</v>
      </c>
      <c r="R43" s="6" t="s">
        <v>40</v>
      </c>
      <c r="S43" s="6" t="s">
        <v>40</v>
      </c>
      <c r="T43" s="70">
        <v>23.440640000000002</v>
      </c>
      <c r="U43" s="107"/>
      <c r="V43" s="6" t="s">
        <v>39</v>
      </c>
      <c r="W43" s="7" t="s">
        <v>39</v>
      </c>
      <c r="X43" s="7" t="s">
        <v>39</v>
      </c>
      <c r="Y43" s="6" t="s">
        <v>39</v>
      </c>
      <c r="Z43" s="7" t="s">
        <v>39</v>
      </c>
      <c r="AA43" s="17"/>
      <c r="AB43" s="17"/>
    </row>
    <row r="44" spans="1:38" s="18" customFormat="1" ht="15.75">
      <c r="A44" s="80" t="s">
        <v>112</v>
      </c>
      <c r="B44" s="79" t="s">
        <v>192</v>
      </c>
      <c r="C44" s="77" t="s">
        <v>193</v>
      </c>
      <c r="D44" s="6" t="s">
        <v>39</v>
      </c>
      <c r="E44" s="6" t="s">
        <v>39</v>
      </c>
      <c r="F44" s="6" t="s">
        <v>39</v>
      </c>
      <c r="G44" s="6" t="s">
        <v>39</v>
      </c>
      <c r="H44" s="6" t="s">
        <v>40</v>
      </c>
      <c r="I44" s="6" t="s">
        <v>40</v>
      </c>
      <c r="J44" s="6" t="s">
        <v>40</v>
      </c>
      <c r="K44" s="6" t="s">
        <v>40</v>
      </c>
      <c r="L44" s="81" t="s">
        <v>186</v>
      </c>
      <c r="M44" s="6" t="s">
        <v>39</v>
      </c>
      <c r="N44" s="6" t="s">
        <v>39</v>
      </c>
      <c r="O44" s="6" t="s">
        <v>39</v>
      </c>
      <c r="P44" s="6" t="s">
        <v>39</v>
      </c>
      <c r="Q44" s="6" t="s">
        <v>40</v>
      </c>
      <c r="R44" s="6" t="s">
        <v>40</v>
      </c>
      <c r="S44" s="6" t="s">
        <v>40</v>
      </c>
      <c r="T44" s="70">
        <v>16.330760000000001</v>
      </c>
      <c r="U44" s="107"/>
      <c r="V44" s="6" t="s">
        <v>39</v>
      </c>
      <c r="W44" s="7" t="s">
        <v>39</v>
      </c>
      <c r="X44" s="7" t="s">
        <v>39</v>
      </c>
      <c r="Y44" s="6" t="s">
        <v>39</v>
      </c>
      <c r="Z44" s="7" t="s">
        <v>39</v>
      </c>
      <c r="AA44" s="17"/>
      <c r="AB44" s="17"/>
    </row>
    <row r="45" spans="1:38" s="18" customFormat="1" ht="18.75" customHeight="1">
      <c r="A45" s="80" t="s">
        <v>112</v>
      </c>
      <c r="B45" s="79" t="s">
        <v>194</v>
      </c>
      <c r="C45" s="77" t="s">
        <v>195</v>
      </c>
      <c r="D45" s="6" t="s">
        <v>39</v>
      </c>
      <c r="E45" s="6" t="s">
        <v>39</v>
      </c>
      <c r="F45" s="6" t="s">
        <v>39</v>
      </c>
      <c r="G45" s="6" t="s">
        <v>39</v>
      </c>
      <c r="H45" s="6" t="s">
        <v>40</v>
      </c>
      <c r="I45" s="6" t="s">
        <v>40</v>
      </c>
      <c r="J45" s="6" t="s">
        <v>40</v>
      </c>
      <c r="K45" s="6" t="s">
        <v>40</v>
      </c>
      <c r="L45" s="131" t="s">
        <v>231</v>
      </c>
      <c r="M45" s="6" t="s">
        <v>39</v>
      </c>
      <c r="N45" s="6" t="s">
        <v>39</v>
      </c>
      <c r="O45" s="6" t="s">
        <v>39</v>
      </c>
      <c r="P45" s="6" t="s">
        <v>39</v>
      </c>
      <c r="Q45" s="6" t="s">
        <v>40</v>
      </c>
      <c r="R45" s="6" t="s">
        <v>40</v>
      </c>
      <c r="S45" s="6" t="s">
        <v>40</v>
      </c>
      <c r="T45" s="70">
        <v>0.37045686543177997</v>
      </c>
      <c r="U45" s="107"/>
      <c r="V45" s="6" t="s">
        <v>39</v>
      </c>
      <c r="W45" s="7" t="s">
        <v>39</v>
      </c>
      <c r="X45" s="7" t="s">
        <v>39</v>
      </c>
      <c r="Y45" s="6" t="s">
        <v>39</v>
      </c>
      <c r="Z45" s="7" t="s">
        <v>39</v>
      </c>
      <c r="AA45" s="17"/>
      <c r="AB45" s="17"/>
    </row>
    <row r="46" spans="1:38" s="18" customFormat="1" ht="15.75">
      <c r="A46" s="80" t="s">
        <v>112</v>
      </c>
      <c r="B46" s="79" t="s">
        <v>196</v>
      </c>
      <c r="C46" s="77" t="s">
        <v>197</v>
      </c>
      <c r="D46" s="6" t="s">
        <v>39</v>
      </c>
      <c r="E46" s="6" t="s">
        <v>39</v>
      </c>
      <c r="F46" s="6" t="s">
        <v>39</v>
      </c>
      <c r="G46" s="6" t="s">
        <v>39</v>
      </c>
      <c r="H46" s="6" t="s">
        <v>40</v>
      </c>
      <c r="I46" s="6" t="s">
        <v>40</v>
      </c>
      <c r="J46" s="6" t="s">
        <v>40</v>
      </c>
      <c r="K46" s="6" t="s">
        <v>40</v>
      </c>
      <c r="L46" s="132"/>
      <c r="M46" s="6" t="s">
        <v>39</v>
      </c>
      <c r="N46" s="6" t="s">
        <v>39</v>
      </c>
      <c r="O46" s="6" t="s">
        <v>39</v>
      </c>
      <c r="P46" s="6" t="s">
        <v>39</v>
      </c>
      <c r="Q46" s="6" t="s">
        <v>40</v>
      </c>
      <c r="R46" s="6" t="s">
        <v>40</v>
      </c>
      <c r="S46" s="6" t="s">
        <v>40</v>
      </c>
      <c r="T46" s="70">
        <v>1.39083049012514</v>
      </c>
      <c r="U46" s="107"/>
      <c r="V46" s="6" t="s">
        <v>39</v>
      </c>
      <c r="W46" s="7" t="s">
        <v>39</v>
      </c>
      <c r="X46" s="7" t="s">
        <v>39</v>
      </c>
      <c r="Y46" s="6" t="s">
        <v>39</v>
      </c>
      <c r="Z46" s="7" t="s">
        <v>39</v>
      </c>
      <c r="AA46" s="17"/>
      <c r="AB46" s="17"/>
    </row>
    <row r="47" spans="1:38" s="18" customFormat="1" ht="15.75">
      <c r="A47" s="80" t="s">
        <v>112</v>
      </c>
      <c r="B47" s="79" t="s">
        <v>198</v>
      </c>
      <c r="C47" s="77" t="s">
        <v>199</v>
      </c>
      <c r="D47" s="6" t="s">
        <v>39</v>
      </c>
      <c r="E47" s="6" t="s">
        <v>39</v>
      </c>
      <c r="F47" s="6" t="s">
        <v>39</v>
      </c>
      <c r="G47" s="6" t="s">
        <v>39</v>
      </c>
      <c r="H47" s="6" t="s">
        <v>40</v>
      </c>
      <c r="I47" s="6" t="s">
        <v>40</v>
      </c>
      <c r="J47" s="6" t="s">
        <v>40</v>
      </c>
      <c r="K47" s="6" t="s">
        <v>40</v>
      </c>
      <c r="L47" s="132"/>
      <c r="M47" s="6" t="s">
        <v>39</v>
      </c>
      <c r="N47" s="6" t="s">
        <v>39</v>
      </c>
      <c r="O47" s="6" t="s">
        <v>39</v>
      </c>
      <c r="P47" s="6" t="s">
        <v>39</v>
      </c>
      <c r="Q47" s="6" t="s">
        <v>40</v>
      </c>
      <c r="R47" s="6" t="s">
        <v>40</v>
      </c>
      <c r="S47" s="6" t="s">
        <v>40</v>
      </c>
      <c r="T47" s="70">
        <v>0.53644008555175293</v>
      </c>
      <c r="U47" s="107"/>
      <c r="V47" s="6" t="s">
        <v>39</v>
      </c>
      <c r="W47" s="7" t="s">
        <v>39</v>
      </c>
      <c r="X47" s="7" t="s">
        <v>39</v>
      </c>
      <c r="Y47" s="6" t="s">
        <v>39</v>
      </c>
      <c r="Z47" s="7" t="s">
        <v>39</v>
      </c>
      <c r="AA47" s="17"/>
      <c r="AB47" s="17"/>
    </row>
    <row r="48" spans="1:38" s="18" customFormat="1" ht="15.75">
      <c r="A48" s="80" t="s">
        <v>112</v>
      </c>
      <c r="B48" s="79" t="s">
        <v>200</v>
      </c>
      <c r="C48" s="77" t="s">
        <v>201</v>
      </c>
      <c r="D48" s="6" t="s">
        <v>39</v>
      </c>
      <c r="E48" s="6" t="s">
        <v>39</v>
      </c>
      <c r="F48" s="6" t="s">
        <v>39</v>
      </c>
      <c r="G48" s="6" t="s">
        <v>39</v>
      </c>
      <c r="H48" s="6" t="s">
        <v>40</v>
      </c>
      <c r="I48" s="6" t="s">
        <v>40</v>
      </c>
      <c r="J48" s="6" t="s">
        <v>40</v>
      </c>
      <c r="K48" s="6" t="s">
        <v>40</v>
      </c>
      <c r="L48" s="132"/>
      <c r="M48" s="6" t="s">
        <v>39</v>
      </c>
      <c r="N48" s="6" t="s">
        <v>39</v>
      </c>
      <c r="O48" s="6" t="s">
        <v>39</v>
      </c>
      <c r="P48" s="6" t="s">
        <v>39</v>
      </c>
      <c r="Q48" s="6" t="s">
        <v>40</v>
      </c>
      <c r="R48" s="6" t="s">
        <v>40</v>
      </c>
      <c r="S48" s="6" t="s">
        <v>40</v>
      </c>
      <c r="T48" s="70">
        <v>1.7681428217541457</v>
      </c>
      <c r="U48" s="107"/>
      <c r="V48" s="6" t="s">
        <v>39</v>
      </c>
      <c r="W48" s="7" t="s">
        <v>39</v>
      </c>
      <c r="X48" s="7" t="s">
        <v>39</v>
      </c>
      <c r="Y48" s="6" t="s">
        <v>39</v>
      </c>
      <c r="Z48" s="7" t="s">
        <v>39</v>
      </c>
      <c r="AA48" s="17"/>
      <c r="AB48" s="17"/>
    </row>
    <row r="49" spans="1:38" s="18" customFormat="1" ht="25.5">
      <c r="A49" s="80" t="s">
        <v>112</v>
      </c>
      <c r="B49" s="79" t="s">
        <v>202</v>
      </c>
      <c r="C49" s="77" t="s">
        <v>203</v>
      </c>
      <c r="D49" s="6" t="s">
        <v>39</v>
      </c>
      <c r="E49" s="6" t="s">
        <v>39</v>
      </c>
      <c r="F49" s="6" t="s">
        <v>39</v>
      </c>
      <c r="G49" s="6" t="s">
        <v>39</v>
      </c>
      <c r="H49" s="6" t="s">
        <v>40</v>
      </c>
      <c r="I49" s="6" t="s">
        <v>40</v>
      </c>
      <c r="J49" s="6" t="s">
        <v>40</v>
      </c>
      <c r="K49" s="6" t="s">
        <v>40</v>
      </c>
      <c r="L49" s="132"/>
      <c r="M49" s="6" t="s">
        <v>39</v>
      </c>
      <c r="N49" s="6" t="s">
        <v>39</v>
      </c>
      <c r="O49" s="6" t="s">
        <v>39</v>
      </c>
      <c r="P49" s="6" t="s">
        <v>39</v>
      </c>
      <c r="Q49" s="6" t="s">
        <v>40</v>
      </c>
      <c r="R49" s="6" t="s">
        <v>40</v>
      </c>
      <c r="S49" s="6" t="s">
        <v>40</v>
      </c>
      <c r="T49" s="70">
        <v>1.9560534999999999</v>
      </c>
      <c r="U49" s="107"/>
      <c r="V49" s="6" t="s">
        <v>39</v>
      </c>
      <c r="W49" s="7" t="s">
        <v>39</v>
      </c>
      <c r="X49" s="7" t="s">
        <v>39</v>
      </c>
      <c r="Y49" s="6" t="s">
        <v>39</v>
      </c>
      <c r="Z49" s="7" t="s">
        <v>39</v>
      </c>
      <c r="AA49" s="17"/>
      <c r="AB49" s="17"/>
    </row>
    <row r="50" spans="1:38" s="18" customFormat="1" ht="25.5">
      <c r="A50" s="80" t="s">
        <v>112</v>
      </c>
      <c r="B50" s="79" t="s">
        <v>204</v>
      </c>
      <c r="C50" s="77" t="s">
        <v>205</v>
      </c>
      <c r="D50" s="6" t="s">
        <v>39</v>
      </c>
      <c r="E50" s="6" t="s">
        <v>39</v>
      </c>
      <c r="F50" s="6" t="s">
        <v>39</v>
      </c>
      <c r="G50" s="6" t="s">
        <v>39</v>
      </c>
      <c r="H50" s="6" t="s">
        <v>40</v>
      </c>
      <c r="I50" s="6" t="s">
        <v>40</v>
      </c>
      <c r="J50" s="6" t="s">
        <v>40</v>
      </c>
      <c r="K50" s="6" t="s">
        <v>40</v>
      </c>
      <c r="L50" s="133"/>
      <c r="M50" s="6" t="s">
        <v>39</v>
      </c>
      <c r="N50" s="6" t="s">
        <v>39</v>
      </c>
      <c r="O50" s="6" t="s">
        <v>39</v>
      </c>
      <c r="P50" s="6" t="s">
        <v>39</v>
      </c>
      <c r="Q50" s="6" t="s">
        <v>40</v>
      </c>
      <c r="R50" s="6" t="s">
        <v>40</v>
      </c>
      <c r="S50" s="6" t="s">
        <v>40</v>
      </c>
      <c r="T50" s="70">
        <v>4.5821934752184701</v>
      </c>
      <c r="U50" s="107"/>
      <c r="V50" s="6" t="s">
        <v>39</v>
      </c>
      <c r="W50" s="7" t="s">
        <v>39</v>
      </c>
      <c r="X50" s="7" t="s">
        <v>39</v>
      </c>
      <c r="Y50" s="6" t="s">
        <v>39</v>
      </c>
      <c r="Z50" s="7" t="s">
        <v>39</v>
      </c>
      <c r="AA50" s="17"/>
      <c r="AB50" s="17"/>
    </row>
    <row r="51" spans="1:38" s="18" customFormat="1" ht="15.75">
      <c r="A51" s="80" t="s">
        <v>112</v>
      </c>
      <c r="B51" s="79" t="s">
        <v>206</v>
      </c>
      <c r="C51" s="77" t="s">
        <v>207</v>
      </c>
      <c r="D51" s="6" t="s">
        <v>39</v>
      </c>
      <c r="E51" s="6" t="s">
        <v>39</v>
      </c>
      <c r="F51" s="6" t="s">
        <v>39</v>
      </c>
      <c r="G51" s="6" t="s">
        <v>39</v>
      </c>
      <c r="H51" s="6" t="s">
        <v>79</v>
      </c>
      <c r="I51" s="6" t="s">
        <v>40</v>
      </c>
      <c r="J51" s="6" t="s">
        <v>40</v>
      </c>
      <c r="K51" s="6" t="s">
        <v>40</v>
      </c>
      <c r="L51" s="81" t="s">
        <v>186</v>
      </c>
      <c r="M51" s="6" t="s">
        <v>39</v>
      </c>
      <c r="N51" s="6" t="s">
        <v>39</v>
      </c>
      <c r="O51" s="6" t="s">
        <v>39</v>
      </c>
      <c r="P51" s="6" t="s">
        <v>39</v>
      </c>
      <c r="Q51" s="6" t="s">
        <v>40</v>
      </c>
      <c r="R51" s="6" t="s">
        <v>40</v>
      </c>
      <c r="S51" s="6" t="s">
        <v>40</v>
      </c>
      <c r="T51" s="70">
        <v>0.572407891858144</v>
      </c>
      <c r="U51" s="107"/>
      <c r="V51" s="6" t="s">
        <v>39</v>
      </c>
      <c r="W51" s="7" t="s">
        <v>39</v>
      </c>
      <c r="X51" s="7" t="s">
        <v>39</v>
      </c>
      <c r="Y51" s="6" t="s">
        <v>39</v>
      </c>
      <c r="Z51" s="7" t="s">
        <v>39</v>
      </c>
      <c r="AA51" s="17"/>
      <c r="AB51" s="17"/>
    </row>
    <row r="52" spans="1:38" s="18" customFormat="1" ht="25.5">
      <c r="A52" s="80" t="s">
        <v>112</v>
      </c>
      <c r="B52" s="79" t="s">
        <v>208</v>
      </c>
      <c r="C52" s="77" t="s">
        <v>209</v>
      </c>
      <c r="D52" s="6" t="s">
        <v>39</v>
      </c>
      <c r="E52" s="6" t="s">
        <v>39</v>
      </c>
      <c r="F52" s="6" t="s">
        <v>39</v>
      </c>
      <c r="G52" s="6" t="s">
        <v>39</v>
      </c>
      <c r="H52" s="6" t="s">
        <v>79</v>
      </c>
      <c r="I52" s="6" t="s">
        <v>40</v>
      </c>
      <c r="J52" s="6" t="s">
        <v>40</v>
      </c>
      <c r="K52" s="6" t="s">
        <v>40</v>
      </c>
      <c r="L52" s="81" t="s">
        <v>186</v>
      </c>
      <c r="M52" s="6" t="s">
        <v>39</v>
      </c>
      <c r="N52" s="6" t="s">
        <v>39</v>
      </c>
      <c r="O52" s="6" t="s">
        <v>39</v>
      </c>
      <c r="P52" s="6" t="s">
        <v>39</v>
      </c>
      <c r="Q52" s="6" t="s">
        <v>40</v>
      </c>
      <c r="R52" s="6" t="s">
        <v>40</v>
      </c>
      <c r="S52" s="6" t="s">
        <v>40</v>
      </c>
      <c r="T52" s="70">
        <v>16.818454040935016</v>
      </c>
      <c r="U52" s="99"/>
      <c r="V52" s="6" t="s">
        <v>39</v>
      </c>
      <c r="W52" s="7" t="s">
        <v>39</v>
      </c>
      <c r="X52" s="7" t="s">
        <v>39</v>
      </c>
      <c r="Y52" s="6" t="s">
        <v>39</v>
      </c>
      <c r="Z52" s="7" t="s">
        <v>39</v>
      </c>
      <c r="AA52" s="17"/>
      <c r="AB52" s="17"/>
    </row>
    <row r="53" spans="1:38" s="4" customFormat="1" ht="31.5">
      <c r="A53" s="44" t="s">
        <v>114</v>
      </c>
      <c r="B53" s="35" t="s">
        <v>115</v>
      </c>
      <c r="C53" s="8" t="s">
        <v>86</v>
      </c>
      <c r="D53" s="11" t="s">
        <v>39</v>
      </c>
      <c r="E53" s="11" t="s">
        <v>39</v>
      </c>
      <c r="F53" s="11" t="s">
        <v>39</v>
      </c>
      <c r="G53" s="11" t="s">
        <v>39</v>
      </c>
      <c r="H53" s="11" t="s">
        <v>39</v>
      </c>
      <c r="I53" s="11" t="s">
        <v>39</v>
      </c>
      <c r="J53" s="11" t="s">
        <v>39</v>
      </c>
      <c r="K53" s="11" t="s">
        <v>39</v>
      </c>
      <c r="L53" s="11" t="s">
        <v>39</v>
      </c>
      <c r="M53" s="11" t="s">
        <v>39</v>
      </c>
      <c r="N53" s="11" t="s">
        <v>39</v>
      </c>
      <c r="O53" s="11" t="s">
        <v>39</v>
      </c>
      <c r="P53" s="11" t="s">
        <v>39</v>
      </c>
      <c r="Q53" s="11" t="s">
        <v>39</v>
      </c>
      <c r="R53" s="11" t="s">
        <v>39</v>
      </c>
      <c r="S53" s="11" t="s">
        <v>39</v>
      </c>
      <c r="T53" s="88">
        <v>0</v>
      </c>
      <c r="U53" s="39" t="s">
        <v>39</v>
      </c>
      <c r="V53" s="11" t="s">
        <v>39</v>
      </c>
      <c r="W53" s="12" t="s">
        <v>39</v>
      </c>
      <c r="X53" s="12" t="s">
        <v>39</v>
      </c>
      <c r="Y53" s="12" t="s">
        <v>39</v>
      </c>
      <c r="Z53" s="12" t="s">
        <v>39</v>
      </c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1:38" s="4" customFormat="1" ht="15.75">
      <c r="A54" s="48" t="s">
        <v>237</v>
      </c>
      <c r="B54" s="35" t="s">
        <v>236</v>
      </c>
      <c r="C54" s="8" t="s">
        <v>86</v>
      </c>
      <c r="D54" s="11" t="s">
        <v>39</v>
      </c>
      <c r="E54" s="11" t="s">
        <v>39</v>
      </c>
      <c r="F54" s="11" t="s">
        <v>39</v>
      </c>
      <c r="G54" s="11" t="s">
        <v>39</v>
      </c>
      <c r="H54" s="11" t="s">
        <v>39</v>
      </c>
      <c r="I54" s="11" t="s">
        <v>39</v>
      </c>
      <c r="J54" s="11" t="s">
        <v>39</v>
      </c>
      <c r="K54" s="11" t="s">
        <v>39</v>
      </c>
      <c r="L54" s="11" t="s">
        <v>39</v>
      </c>
      <c r="M54" s="11" t="s">
        <v>39</v>
      </c>
      <c r="N54" s="11" t="s">
        <v>39</v>
      </c>
      <c r="O54" s="11" t="s">
        <v>39</v>
      </c>
      <c r="P54" s="11" t="s">
        <v>39</v>
      </c>
      <c r="Q54" s="11" t="s">
        <v>39</v>
      </c>
      <c r="R54" s="11" t="s">
        <v>39</v>
      </c>
      <c r="S54" s="11" t="s">
        <v>39</v>
      </c>
      <c r="T54" s="71">
        <f>T55+T60+T63+T68+T73+T82+T87+T92+T96+T101+T106</f>
        <v>1549.9387896139253</v>
      </c>
      <c r="U54" s="39" t="s">
        <v>39</v>
      </c>
      <c r="V54" s="11" t="s">
        <v>39</v>
      </c>
      <c r="W54" s="14">
        <f>W55</f>
        <v>973.02</v>
      </c>
      <c r="X54" s="14">
        <f>X55</f>
        <v>808.42000000000007</v>
      </c>
      <c r="Y54" s="26">
        <f>Y63+Y68+Y73+Y82+Y87+Y92+Y96+Y101+Y106</f>
        <v>91933</v>
      </c>
      <c r="Z54" s="26">
        <f>Z63+Z68+Z73+Z82+Z87+Z92+Z96+Z101+Z106+Z60</f>
        <v>103368</v>
      </c>
      <c r="AA54" s="6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1:38" s="4" customFormat="1" ht="15.75" outlineLevel="1">
      <c r="A55" s="49" t="s">
        <v>237</v>
      </c>
      <c r="B55" s="35" t="s">
        <v>90</v>
      </c>
      <c r="C55" s="45" t="s">
        <v>86</v>
      </c>
      <c r="D55" s="6" t="s">
        <v>39</v>
      </c>
      <c r="E55" s="6" t="s">
        <v>39</v>
      </c>
      <c r="F55" s="6" t="s">
        <v>39</v>
      </c>
      <c r="G55" s="6" t="s">
        <v>39</v>
      </c>
      <c r="H55" s="6" t="s">
        <v>39</v>
      </c>
      <c r="I55" s="6" t="s">
        <v>39</v>
      </c>
      <c r="J55" s="6" t="s">
        <v>39</v>
      </c>
      <c r="K55" s="6" t="s">
        <v>39</v>
      </c>
      <c r="L55" s="101" t="s">
        <v>148</v>
      </c>
      <c r="M55" s="11" t="s">
        <v>39</v>
      </c>
      <c r="N55" s="11" t="s">
        <v>39</v>
      </c>
      <c r="O55" s="11" t="s">
        <v>39</v>
      </c>
      <c r="P55" s="11" t="s">
        <v>39</v>
      </c>
      <c r="Q55" s="11" t="s">
        <v>39</v>
      </c>
      <c r="R55" s="11" t="s">
        <v>39</v>
      </c>
      <c r="S55" s="11" t="s">
        <v>39</v>
      </c>
      <c r="T55" s="88">
        <f>SUM(T56:T59)</f>
        <v>37.925216863360397</v>
      </c>
      <c r="U55" s="113" t="s">
        <v>98</v>
      </c>
      <c r="V55" s="6" t="s">
        <v>39</v>
      </c>
      <c r="W55" s="13">
        <f>SUM(W56:W59)</f>
        <v>973.02</v>
      </c>
      <c r="X55" s="14">
        <f>SUM(X56:X59)</f>
        <v>808.42000000000007</v>
      </c>
      <c r="Y55" s="91" t="s">
        <v>39</v>
      </c>
      <c r="Z55" s="24" t="s">
        <v>39</v>
      </c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1:38" s="4" customFormat="1" ht="39" customHeight="1" outlineLevel="1">
      <c r="A56" s="66" t="s">
        <v>237</v>
      </c>
      <c r="B56" s="67" t="s">
        <v>164</v>
      </c>
      <c r="C56" s="65" t="s">
        <v>87</v>
      </c>
      <c r="D56" s="6" t="s">
        <v>39</v>
      </c>
      <c r="E56" s="6" t="s">
        <v>39</v>
      </c>
      <c r="F56" s="6" t="s">
        <v>39</v>
      </c>
      <c r="G56" s="6" t="s">
        <v>39</v>
      </c>
      <c r="H56" s="6" t="s">
        <v>40</v>
      </c>
      <c r="I56" s="6" t="s">
        <v>40</v>
      </c>
      <c r="J56" s="6" t="s">
        <v>40</v>
      </c>
      <c r="K56" s="6" t="s">
        <v>40</v>
      </c>
      <c r="L56" s="102"/>
      <c r="M56" s="6" t="s">
        <v>39</v>
      </c>
      <c r="N56" s="6" t="s">
        <v>39</v>
      </c>
      <c r="O56" s="6" t="s">
        <v>39</v>
      </c>
      <c r="P56" s="6" t="s">
        <v>39</v>
      </c>
      <c r="Q56" s="6" t="s">
        <v>40</v>
      </c>
      <c r="R56" s="6" t="s">
        <v>40</v>
      </c>
      <c r="S56" s="6" t="s">
        <v>40</v>
      </c>
      <c r="T56" s="70">
        <v>10.647191354452</v>
      </c>
      <c r="U56" s="113"/>
      <c r="V56" s="6" t="s">
        <v>39</v>
      </c>
      <c r="W56" s="10">
        <v>215</v>
      </c>
      <c r="X56" s="10">
        <v>215</v>
      </c>
      <c r="Y56" s="92" t="s">
        <v>39</v>
      </c>
      <c r="Z56" s="92" t="s">
        <v>39</v>
      </c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38" s="4" customFormat="1" ht="35.25" customHeight="1" outlineLevel="1">
      <c r="A57" s="66" t="s">
        <v>237</v>
      </c>
      <c r="B57" s="67" t="s">
        <v>165</v>
      </c>
      <c r="C57" s="65" t="s">
        <v>88</v>
      </c>
      <c r="D57" s="6" t="s">
        <v>39</v>
      </c>
      <c r="E57" s="6" t="s">
        <v>39</v>
      </c>
      <c r="F57" s="6" t="s">
        <v>39</v>
      </c>
      <c r="G57" s="6" t="s">
        <v>39</v>
      </c>
      <c r="H57" s="6" t="s">
        <v>40</v>
      </c>
      <c r="I57" s="6" t="s">
        <v>40</v>
      </c>
      <c r="J57" s="6" t="s">
        <v>40</v>
      </c>
      <c r="K57" s="6" t="s">
        <v>40</v>
      </c>
      <c r="L57" s="102"/>
      <c r="M57" s="6" t="s">
        <v>39</v>
      </c>
      <c r="N57" s="6" t="s">
        <v>39</v>
      </c>
      <c r="O57" s="6" t="s">
        <v>39</v>
      </c>
      <c r="P57" s="6" t="s">
        <v>39</v>
      </c>
      <c r="Q57" s="6" t="s">
        <v>40</v>
      </c>
      <c r="R57" s="6" t="s">
        <v>40</v>
      </c>
      <c r="S57" s="6" t="s">
        <v>40</v>
      </c>
      <c r="T57" s="70">
        <v>10.210639056951599</v>
      </c>
      <c r="U57" s="113"/>
      <c r="V57" s="6" t="s">
        <v>39</v>
      </c>
      <c r="W57" s="10">
        <v>215.4</v>
      </c>
      <c r="X57" s="10">
        <v>215</v>
      </c>
      <c r="Y57" s="92" t="s">
        <v>39</v>
      </c>
      <c r="Z57" s="92" t="s">
        <v>39</v>
      </c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38" s="4" customFormat="1" ht="27" customHeight="1" outlineLevel="1">
      <c r="A58" s="66" t="s">
        <v>237</v>
      </c>
      <c r="B58" s="67" t="s">
        <v>166</v>
      </c>
      <c r="C58" s="65" t="s">
        <v>89</v>
      </c>
      <c r="D58" s="6" t="s">
        <v>39</v>
      </c>
      <c r="E58" s="6" t="s">
        <v>39</v>
      </c>
      <c r="F58" s="6" t="s">
        <v>39</v>
      </c>
      <c r="G58" s="6" t="s">
        <v>39</v>
      </c>
      <c r="H58" s="6" t="s">
        <v>40</v>
      </c>
      <c r="I58" s="6" t="s">
        <v>40</v>
      </c>
      <c r="J58" s="6" t="s">
        <v>40</v>
      </c>
      <c r="K58" s="6" t="s">
        <v>40</v>
      </c>
      <c r="L58" s="102"/>
      <c r="M58" s="6" t="s">
        <v>39</v>
      </c>
      <c r="N58" s="6" t="s">
        <v>39</v>
      </c>
      <c r="O58" s="6" t="s">
        <v>39</v>
      </c>
      <c r="P58" s="6" t="s">
        <v>39</v>
      </c>
      <c r="Q58" s="6" t="s">
        <v>40</v>
      </c>
      <c r="R58" s="6" t="s">
        <v>40</v>
      </c>
      <c r="S58" s="6" t="s">
        <v>40</v>
      </c>
      <c r="T58" s="70">
        <v>0</v>
      </c>
      <c r="U58" s="113"/>
      <c r="V58" s="6" t="s">
        <v>39</v>
      </c>
      <c r="W58" s="10">
        <v>164.2</v>
      </c>
      <c r="X58" s="10">
        <v>0</v>
      </c>
      <c r="Y58" s="92" t="s">
        <v>39</v>
      </c>
      <c r="Z58" s="92" t="s">
        <v>39</v>
      </c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38" s="4" customFormat="1" ht="29.25" customHeight="1" outlineLevel="1">
      <c r="A59" s="66" t="s">
        <v>237</v>
      </c>
      <c r="B59" s="67" t="s">
        <v>167</v>
      </c>
      <c r="C59" s="65" t="s">
        <v>93</v>
      </c>
      <c r="D59" s="6" t="s">
        <v>39</v>
      </c>
      <c r="E59" s="6" t="s">
        <v>39</v>
      </c>
      <c r="F59" s="6" t="s">
        <v>39</v>
      </c>
      <c r="G59" s="6" t="s">
        <v>39</v>
      </c>
      <c r="H59" s="6" t="s">
        <v>40</v>
      </c>
      <c r="I59" s="6" t="s">
        <v>40</v>
      </c>
      <c r="J59" s="6" t="s">
        <v>40</v>
      </c>
      <c r="K59" s="6" t="s">
        <v>40</v>
      </c>
      <c r="L59" s="102"/>
      <c r="M59" s="6" t="s">
        <v>39</v>
      </c>
      <c r="N59" s="6" t="s">
        <v>39</v>
      </c>
      <c r="O59" s="6" t="s">
        <v>39</v>
      </c>
      <c r="P59" s="6" t="s">
        <v>39</v>
      </c>
      <c r="Q59" s="6" t="s">
        <v>40</v>
      </c>
      <c r="R59" s="6" t="s">
        <v>40</v>
      </c>
      <c r="S59" s="6" t="s">
        <v>40</v>
      </c>
      <c r="T59" s="70">
        <v>17.0673864519568</v>
      </c>
      <c r="U59" s="113"/>
      <c r="V59" s="6" t="s">
        <v>39</v>
      </c>
      <c r="W59" s="10">
        <v>378.42</v>
      </c>
      <c r="X59" s="10">
        <v>378.42</v>
      </c>
      <c r="Y59" s="92" t="s">
        <v>39</v>
      </c>
      <c r="Z59" s="92" t="s">
        <v>39</v>
      </c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1:38" s="4" customFormat="1" ht="22.5" customHeight="1" outlineLevel="1">
      <c r="A60" s="57" t="s">
        <v>237</v>
      </c>
      <c r="B60" s="85" t="s">
        <v>210</v>
      </c>
      <c r="C60" s="86" t="s">
        <v>86</v>
      </c>
      <c r="D60" s="11" t="s">
        <v>39</v>
      </c>
      <c r="E60" s="11" t="s">
        <v>39</v>
      </c>
      <c r="F60" s="11" t="s">
        <v>39</v>
      </c>
      <c r="G60" s="11" t="s">
        <v>39</v>
      </c>
      <c r="H60" s="11" t="s">
        <v>40</v>
      </c>
      <c r="I60" s="11" t="s">
        <v>40</v>
      </c>
      <c r="J60" s="11" t="s">
        <v>40</v>
      </c>
      <c r="K60" s="11" t="s">
        <v>40</v>
      </c>
      <c r="L60" s="78" t="s">
        <v>39</v>
      </c>
      <c r="M60" s="11" t="s">
        <v>39</v>
      </c>
      <c r="N60" s="11" t="s">
        <v>39</v>
      </c>
      <c r="O60" s="11" t="s">
        <v>39</v>
      </c>
      <c r="P60" s="11" t="s">
        <v>39</v>
      </c>
      <c r="Q60" s="11" t="s">
        <v>39</v>
      </c>
      <c r="R60" s="11" t="s">
        <v>39</v>
      </c>
      <c r="S60" s="11" t="s">
        <v>39</v>
      </c>
      <c r="T60" s="88">
        <f>SUM(T61:T62)</f>
        <v>30.060904404738402</v>
      </c>
      <c r="U60" s="98" t="str">
        <f>U63</f>
        <v>пояснительная записка, коммерческое предложение, сметный расчет</v>
      </c>
      <c r="V60" s="11" t="s">
        <v>39</v>
      </c>
      <c r="W60" s="14">
        <v>0</v>
      </c>
      <c r="X60" s="14">
        <v>0</v>
      </c>
      <c r="Y60" s="134">
        <f t="shared" ref="Y60" si="4">SUM(Y61:Y62)</f>
        <v>0</v>
      </c>
      <c r="Z60" s="94">
        <f>SUM(Z61:Z62)</f>
        <v>3</v>
      </c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1:38" s="4" customFormat="1" ht="33.75" customHeight="1" outlineLevel="1">
      <c r="A61" s="51" t="s">
        <v>237</v>
      </c>
      <c r="B61" s="89" t="s">
        <v>211</v>
      </c>
      <c r="C61" s="90" t="s">
        <v>212</v>
      </c>
      <c r="D61" s="6" t="s">
        <v>39</v>
      </c>
      <c r="E61" s="6" t="s">
        <v>39</v>
      </c>
      <c r="F61" s="6" t="s">
        <v>39</v>
      </c>
      <c r="G61" s="6" t="s">
        <v>39</v>
      </c>
      <c r="H61" s="6" t="s">
        <v>40</v>
      </c>
      <c r="I61" s="6" t="s">
        <v>40</v>
      </c>
      <c r="J61" s="6" t="s">
        <v>40</v>
      </c>
      <c r="K61" s="6" t="s">
        <v>40</v>
      </c>
      <c r="L61" s="102" t="s">
        <v>229</v>
      </c>
      <c r="M61" s="6" t="s">
        <v>39</v>
      </c>
      <c r="N61" s="6" t="s">
        <v>39</v>
      </c>
      <c r="O61" s="6" t="s">
        <v>39</v>
      </c>
      <c r="P61" s="6" t="s">
        <v>39</v>
      </c>
      <c r="Q61" s="6" t="s">
        <v>40</v>
      </c>
      <c r="R61" s="6" t="s">
        <v>40</v>
      </c>
      <c r="S61" s="6" t="s">
        <v>40</v>
      </c>
      <c r="T61" s="70">
        <v>14.5881107556131</v>
      </c>
      <c r="U61" s="107"/>
      <c r="V61" s="6" t="s">
        <v>39</v>
      </c>
      <c r="W61" s="10" t="s">
        <v>39</v>
      </c>
      <c r="X61" s="10" t="s">
        <v>39</v>
      </c>
      <c r="Y61" s="93">
        <v>0</v>
      </c>
      <c r="Z61" s="73">
        <v>2</v>
      </c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1:38" s="4" customFormat="1" ht="22.5" customHeight="1" outlineLevel="1">
      <c r="A62" s="51" t="s">
        <v>237</v>
      </c>
      <c r="B62" s="89" t="s">
        <v>213</v>
      </c>
      <c r="C62" s="90" t="s">
        <v>214</v>
      </c>
      <c r="D62" s="6" t="s">
        <v>39</v>
      </c>
      <c r="E62" s="6" t="s">
        <v>39</v>
      </c>
      <c r="F62" s="6" t="s">
        <v>39</v>
      </c>
      <c r="G62" s="6" t="s">
        <v>39</v>
      </c>
      <c r="H62" s="6" t="s">
        <v>40</v>
      </c>
      <c r="I62" s="6" t="s">
        <v>40</v>
      </c>
      <c r="J62" s="6" t="s">
        <v>40</v>
      </c>
      <c r="K62" s="6" t="s">
        <v>40</v>
      </c>
      <c r="L62" s="106"/>
      <c r="M62" s="6" t="s">
        <v>39</v>
      </c>
      <c r="N62" s="6" t="s">
        <v>39</v>
      </c>
      <c r="O62" s="6" t="s">
        <v>39</v>
      </c>
      <c r="P62" s="6" t="s">
        <v>39</v>
      </c>
      <c r="Q62" s="6" t="s">
        <v>40</v>
      </c>
      <c r="R62" s="6" t="s">
        <v>40</v>
      </c>
      <c r="S62" s="6" t="s">
        <v>40</v>
      </c>
      <c r="T62" s="70">
        <v>15.4727936491253</v>
      </c>
      <c r="U62" s="99"/>
      <c r="V62" s="6" t="s">
        <v>39</v>
      </c>
      <c r="W62" s="10" t="s">
        <v>39</v>
      </c>
      <c r="X62" s="10" t="s">
        <v>39</v>
      </c>
      <c r="Y62" s="93">
        <v>0</v>
      </c>
      <c r="Z62" s="73">
        <v>1</v>
      </c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1:38" s="4" customFormat="1" ht="15.75" customHeight="1">
      <c r="A63" s="49" t="s">
        <v>237</v>
      </c>
      <c r="B63" s="8" t="s">
        <v>91</v>
      </c>
      <c r="C63" s="8" t="s">
        <v>86</v>
      </c>
      <c r="D63" s="11" t="s">
        <v>39</v>
      </c>
      <c r="E63" s="11" t="s">
        <v>39</v>
      </c>
      <c r="F63" s="11" t="s">
        <v>39</v>
      </c>
      <c r="G63" s="11" t="s">
        <v>39</v>
      </c>
      <c r="H63" s="11" t="s">
        <v>39</v>
      </c>
      <c r="I63" s="11" t="s">
        <v>39</v>
      </c>
      <c r="J63" s="11" t="s">
        <v>39</v>
      </c>
      <c r="K63" s="11" t="s">
        <v>39</v>
      </c>
      <c r="L63" s="78" t="s">
        <v>39</v>
      </c>
      <c r="M63" s="11" t="s">
        <v>39</v>
      </c>
      <c r="N63" s="11" t="s">
        <v>39</v>
      </c>
      <c r="O63" s="11" t="s">
        <v>39</v>
      </c>
      <c r="P63" s="11" t="s">
        <v>39</v>
      </c>
      <c r="Q63" s="11" t="s">
        <v>39</v>
      </c>
      <c r="R63" s="11" t="s">
        <v>39</v>
      </c>
      <c r="S63" s="11" t="s">
        <v>39</v>
      </c>
      <c r="T63" s="88">
        <f>SUM(T64:T67)</f>
        <v>37.895557203670798</v>
      </c>
      <c r="U63" s="98" t="s">
        <v>95</v>
      </c>
      <c r="V63" s="11" t="s">
        <v>39</v>
      </c>
      <c r="W63" s="14">
        <v>0</v>
      </c>
      <c r="X63" s="14">
        <v>0</v>
      </c>
      <c r="Y63" s="91">
        <f t="shared" ref="Y63" si="5">SUM(Y64:Y67)</f>
        <v>218</v>
      </c>
      <c r="Z63" s="91">
        <f>SUM(Z64:Z67)</f>
        <v>243</v>
      </c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1:38" s="4" customFormat="1" ht="15.75">
      <c r="A64" s="50" t="s">
        <v>237</v>
      </c>
      <c r="B64" s="68" t="s">
        <v>154</v>
      </c>
      <c r="C64" s="69" t="s">
        <v>151</v>
      </c>
      <c r="D64" s="6" t="s">
        <v>39</v>
      </c>
      <c r="E64" s="6" t="s">
        <v>39</v>
      </c>
      <c r="F64" s="6" t="s">
        <v>39</v>
      </c>
      <c r="G64" s="6" t="s">
        <v>39</v>
      </c>
      <c r="H64" s="11" t="s">
        <v>40</v>
      </c>
      <c r="I64" s="6" t="s">
        <v>40</v>
      </c>
      <c r="J64" s="6" t="s">
        <v>40</v>
      </c>
      <c r="K64" s="6" t="s">
        <v>40</v>
      </c>
      <c r="L64" s="100" t="s">
        <v>182</v>
      </c>
      <c r="M64" s="6" t="s">
        <v>39</v>
      </c>
      <c r="N64" s="6" t="s">
        <v>39</v>
      </c>
      <c r="O64" s="6" t="s">
        <v>39</v>
      </c>
      <c r="P64" s="6" t="s">
        <v>39</v>
      </c>
      <c r="Q64" s="6" t="s">
        <v>40</v>
      </c>
      <c r="R64" s="6" t="s">
        <v>40</v>
      </c>
      <c r="S64" s="6" t="s">
        <v>40</v>
      </c>
      <c r="T64" s="70">
        <v>1.0161923713216201</v>
      </c>
      <c r="U64" s="107"/>
      <c r="V64" s="6" t="s">
        <v>39</v>
      </c>
      <c r="W64" s="7" t="s">
        <v>39</v>
      </c>
      <c r="X64" s="7" t="s">
        <v>39</v>
      </c>
      <c r="Y64" s="93">
        <v>6</v>
      </c>
      <c r="Z64" s="93">
        <v>6</v>
      </c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spans="1:38" s="4" customFormat="1" ht="15.75">
      <c r="A65" s="50" t="s">
        <v>237</v>
      </c>
      <c r="B65" s="68" t="s">
        <v>155</v>
      </c>
      <c r="C65" s="65" t="s">
        <v>152</v>
      </c>
      <c r="D65" s="6" t="s">
        <v>39</v>
      </c>
      <c r="E65" s="6" t="s">
        <v>39</v>
      </c>
      <c r="F65" s="6" t="s">
        <v>39</v>
      </c>
      <c r="G65" s="6" t="s">
        <v>39</v>
      </c>
      <c r="H65" s="11" t="s">
        <v>40</v>
      </c>
      <c r="I65" s="6" t="s">
        <v>40</v>
      </c>
      <c r="J65" s="6" t="s">
        <v>40</v>
      </c>
      <c r="K65" s="6" t="s">
        <v>40</v>
      </c>
      <c r="L65" s="100"/>
      <c r="M65" s="6" t="s">
        <v>39</v>
      </c>
      <c r="N65" s="6" t="s">
        <v>39</v>
      </c>
      <c r="O65" s="6" t="s">
        <v>39</v>
      </c>
      <c r="P65" s="6" t="s">
        <v>39</v>
      </c>
      <c r="Q65" s="6" t="s">
        <v>40</v>
      </c>
      <c r="R65" s="6" t="s">
        <v>40</v>
      </c>
      <c r="S65" s="6" t="s">
        <v>40</v>
      </c>
      <c r="T65" s="70">
        <v>0.53867922055910644</v>
      </c>
      <c r="U65" s="107"/>
      <c r="V65" s="6" t="s">
        <v>39</v>
      </c>
      <c r="W65" s="7" t="s">
        <v>39</v>
      </c>
      <c r="X65" s="7" t="s">
        <v>39</v>
      </c>
      <c r="Y65" s="93">
        <v>2</v>
      </c>
      <c r="Z65" s="93">
        <v>2</v>
      </c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spans="1:38" s="4" customFormat="1" ht="15.75">
      <c r="A66" s="50" t="s">
        <v>237</v>
      </c>
      <c r="B66" s="87" t="s">
        <v>238</v>
      </c>
      <c r="C66" s="65" t="s">
        <v>156</v>
      </c>
      <c r="D66" s="6" t="s">
        <v>39</v>
      </c>
      <c r="E66" s="6" t="s">
        <v>39</v>
      </c>
      <c r="F66" s="6" t="s">
        <v>39</v>
      </c>
      <c r="G66" s="6" t="s">
        <v>39</v>
      </c>
      <c r="H66" s="11" t="s">
        <v>40</v>
      </c>
      <c r="I66" s="6" t="s">
        <v>40</v>
      </c>
      <c r="J66" s="6" t="s">
        <v>40</v>
      </c>
      <c r="K66" s="6" t="s">
        <v>40</v>
      </c>
      <c r="L66" s="64" t="s">
        <v>161</v>
      </c>
      <c r="M66" s="6" t="s">
        <v>39</v>
      </c>
      <c r="N66" s="6" t="s">
        <v>39</v>
      </c>
      <c r="O66" s="6" t="s">
        <v>39</v>
      </c>
      <c r="P66" s="6" t="s">
        <v>39</v>
      </c>
      <c r="Q66" s="6" t="s">
        <v>40</v>
      </c>
      <c r="R66" s="6" t="s">
        <v>40</v>
      </c>
      <c r="S66" s="6" t="s">
        <v>40</v>
      </c>
      <c r="T66" s="70">
        <v>34.224436751889812</v>
      </c>
      <c r="U66" s="107"/>
      <c r="V66" s="6" t="s">
        <v>39</v>
      </c>
      <c r="W66" s="7" t="s">
        <v>39</v>
      </c>
      <c r="X66" s="7" t="s">
        <v>39</v>
      </c>
      <c r="Y66" s="93">
        <v>200</v>
      </c>
      <c r="Z66" s="93">
        <v>220</v>
      </c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spans="1:38" s="4" customFormat="1" ht="15.75">
      <c r="A67" s="50" t="s">
        <v>237</v>
      </c>
      <c r="B67" s="87" t="s">
        <v>239</v>
      </c>
      <c r="C67" s="76" t="s">
        <v>181</v>
      </c>
      <c r="D67" s="6" t="s">
        <v>39</v>
      </c>
      <c r="E67" s="6" t="s">
        <v>39</v>
      </c>
      <c r="F67" s="6" t="s">
        <v>39</v>
      </c>
      <c r="G67" s="6" t="s">
        <v>39</v>
      </c>
      <c r="H67" s="11" t="s">
        <v>40</v>
      </c>
      <c r="I67" s="6" t="s">
        <v>40</v>
      </c>
      <c r="J67" s="6" t="s">
        <v>40</v>
      </c>
      <c r="K67" s="6" t="s">
        <v>40</v>
      </c>
      <c r="L67" s="75" t="s">
        <v>161</v>
      </c>
      <c r="M67" s="6" t="s">
        <v>39</v>
      </c>
      <c r="N67" s="6" t="s">
        <v>39</v>
      </c>
      <c r="O67" s="6" t="s">
        <v>39</v>
      </c>
      <c r="P67" s="6" t="s">
        <v>39</v>
      </c>
      <c r="Q67" s="6" t="s">
        <v>40</v>
      </c>
      <c r="R67" s="6" t="s">
        <v>40</v>
      </c>
      <c r="S67" s="6" t="s">
        <v>40</v>
      </c>
      <c r="T67" s="70">
        <v>2.11624885990026</v>
      </c>
      <c r="U67" s="99"/>
      <c r="V67" s="6" t="s">
        <v>39</v>
      </c>
      <c r="W67" s="7" t="s">
        <v>39</v>
      </c>
      <c r="X67" s="7" t="s">
        <v>39</v>
      </c>
      <c r="Y67" s="93">
        <v>10</v>
      </c>
      <c r="Z67" s="93">
        <v>15</v>
      </c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spans="1:38" s="19" customFormat="1" ht="15.75" customHeight="1">
      <c r="A68" s="49" t="s">
        <v>237</v>
      </c>
      <c r="B68" s="8" t="s">
        <v>92</v>
      </c>
      <c r="C68" s="8" t="s">
        <v>86</v>
      </c>
      <c r="D68" s="11" t="s">
        <v>39</v>
      </c>
      <c r="E68" s="11" t="s">
        <v>39</v>
      </c>
      <c r="F68" s="11" t="s">
        <v>39</v>
      </c>
      <c r="G68" s="11" t="s">
        <v>39</v>
      </c>
      <c r="H68" s="11" t="s">
        <v>39</v>
      </c>
      <c r="I68" s="11" t="s">
        <v>39</v>
      </c>
      <c r="J68" s="11" t="s">
        <v>39</v>
      </c>
      <c r="K68" s="11" t="s">
        <v>39</v>
      </c>
      <c r="L68" s="11" t="s">
        <v>39</v>
      </c>
      <c r="M68" s="11" t="s">
        <v>39</v>
      </c>
      <c r="N68" s="11" t="s">
        <v>39</v>
      </c>
      <c r="O68" s="11" t="s">
        <v>39</v>
      </c>
      <c r="P68" s="11" t="s">
        <v>39</v>
      </c>
      <c r="Q68" s="11" t="s">
        <v>39</v>
      </c>
      <c r="R68" s="11" t="s">
        <v>39</v>
      </c>
      <c r="S68" s="11" t="s">
        <v>39</v>
      </c>
      <c r="T68" s="88">
        <f>SUM(T69:T72)</f>
        <v>12.81615867339476</v>
      </c>
      <c r="U68" s="98" t="s">
        <v>95</v>
      </c>
      <c r="V68" s="11" t="s">
        <v>39</v>
      </c>
      <c r="W68" s="12" t="s">
        <v>39</v>
      </c>
      <c r="X68" s="12" t="s">
        <v>39</v>
      </c>
      <c r="Y68" s="91">
        <f t="shared" ref="Y68" si="6">SUM(Y69:Y72)</f>
        <v>8</v>
      </c>
      <c r="Z68" s="91">
        <f>SUM(Z69:Z72)</f>
        <v>8</v>
      </c>
      <c r="AA68" s="17"/>
      <c r="AB68" s="17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spans="1:38" s="19" customFormat="1" ht="28.5" customHeight="1">
      <c r="A69" s="50" t="s">
        <v>237</v>
      </c>
      <c r="B69" s="56" t="s">
        <v>163</v>
      </c>
      <c r="C69" s="65" t="s">
        <v>153</v>
      </c>
      <c r="D69" s="6" t="s">
        <v>39</v>
      </c>
      <c r="E69" s="6" t="s">
        <v>39</v>
      </c>
      <c r="F69" s="6" t="s">
        <v>39</v>
      </c>
      <c r="G69" s="6" t="s">
        <v>39</v>
      </c>
      <c r="H69" s="6" t="s">
        <v>40</v>
      </c>
      <c r="I69" s="6" t="s">
        <v>40</v>
      </c>
      <c r="J69" s="6" t="s">
        <v>40</v>
      </c>
      <c r="K69" s="6" t="s">
        <v>40</v>
      </c>
      <c r="L69" s="82" t="s">
        <v>230</v>
      </c>
      <c r="M69" s="6" t="s">
        <v>39</v>
      </c>
      <c r="N69" s="6" t="s">
        <v>39</v>
      </c>
      <c r="O69" s="6" t="s">
        <v>39</v>
      </c>
      <c r="P69" s="6" t="s">
        <v>39</v>
      </c>
      <c r="Q69" s="6" t="s">
        <v>40</v>
      </c>
      <c r="R69" s="6" t="s">
        <v>40</v>
      </c>
      <c r="S69" s="6" t="s">
        <v>40</v>
      </c>
      <c r="T69" s="70">
        <v>0.79926420949954802</v>
      </c>
      <c r="U69" s="107"/>
      <c r="V69" s="6" t="s">
        <v>39</v>
      </c>
      <c r="W69" s="7" t="s">
        <v>39</v>
      </c>
      <c r="X69" s="7" t="s">
        <v>39</v>
      </c>
      <c r="Y69" s="73">
        <v>4</v>
      </c>
      <c r="Z69" s="73">
        <v>4</v>
      </c>
      <c r="AA69" s="17"/>
      <c r="AB69" s="17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19" customFormat="1" ht="15.75">
      <c r="A70" s="50" t="s">
        <v>237</v>
      </c>
      <c r="B70" s="34" t="s">
        <v>172</v>
      </c>
      <c r="C70" s="76" t="s">
        <v>173</v>
      </c>
      <c r="D70" s="6" t="s">
        <v>39</v>
      </c>
      <c r="E70" s="6" t="s">
        <v>39</v>
      </c>
      <c r="F70" s="6" t="s">
        <v>39</v>
      </c>
      <c r="G70" s="6" t="s">
        <v>39</v>
      </c>
      <c r="H70" s="6" t="s">
        <v>40</v>
      </c>
      <c r="I70" s="6" t="s">
        <v>40</v>
      </c>
      <c r="J70" s="6" t="s">
        <v>40</v>
      </c>
      <c r="K70" s="6" t="s">
        <v>40</v>
      </c>
      <c r="L70" s="74" t="s">
        <v>183</v>
      </c>
      <c r="M70" s="6" t="s">
        <v>39</v>
      </c>
      <c r="N70" s="6" t="s">
        <v>39</v>
      </c>
      <c r="O70" s="6" t="s">
        <v>39</v>
      </c>
      <c r="P70" s="6" t="s">
        <v>39</v>
      </c>
      <c r="Q70" s="6" t="s">
        <v>40</v>
      </c>
      <c r="R70" s="6" t="s">
        <v>40</v>
      </c>
      <c r="S70" s="6" t="s">
        <v>40</v>
      </c>
      <c r="T70" s="70">
        <v>0.99553188271128201</v>
      </c>
      <c r="U70" s="107"/>
      <c r="V70" s="6" t="s">
        <v>39</v>
      </c>
      <c r="W70" s="7" t="s">
        <v>39</v>
      </c>
      <c r="X70" s="7" t="s">
        <v>39</v>
      </c>
      <c r="Y70" s="73">
        <v>2</v>
      </c>
      <c r="Z70" s="73">
        <v>2</v>
      </c>
      <c r="AA70" s="17"/>
      <c r="AB70" s="17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spans="1:38" s="19" customFormat="1" ht="15.75">
      <c r="A71" s="50" t="s">
        <v>237</v>
      </c>
      <c r="B71" s="34" t="s">
        <v>174</v>
      </c>
      <c r="C71" s="76" t="s">
        <v>175</v>
      </c>
      <c r="D71" s="6" t="s">
        <v>39</v>
      </c>
      <c r="E71" s="6" t="s">
        <v>39</v>
      </c>
      <c r="F71" s="6" t="s">
        <v>39</v>
      </c>
      <c r="G71" s="6" t="s">
        <v>39</v>
      </c>
      <c r="H71" s="6" t="s">
        <v>40</v>
      </c>
      <c r="I71" s="6" t="s">
        <v>40</v>
      </c>
      <c r="J71" s="6" t="s">
        <v>40</v>
      </c>
      <c r="K71" s="6" t="s">
        <v>40</v>
      </c>
      <c r="L71" s="74" t="s">
        <v>184</v>
      </c>
      <c r="M71" s="6" t="s">
        <v>39</v>
      </c>
      <c r="N71" s="6" t="s">
        <v>39</v>
      </c>
      <c r="O71" s="6" t="s">
        <v>39</v>
      </c>
      <c r="P71" s="6" t="s">
        <v>39</v>
      </c>
      <c r="Q71" s="6" t="s">
        <v>40</v>
      </c>
      <c r="R71" s="6" t="s">
        <v>40</v>
      </c>
      <c r="S71" s="6" t="s">
        <v>40</v>
      </c>
      <c r="T71" s="70">
        <v>5.6419549881269004</v>
      </c>
      <c r="U71" s="107"/>
      <c r="V71" s="6" t="s">
        <v>39</v>
      </c>
      <c r="W71" s="7" t="s">
        <v>39</v>
      </c>
      <c r="X71" s="7" t="s">
        <v>39</v>
      </c>
      <c r="Y71" s="73">
        <v>1</v>
      </c>
      <c r="Z71" s="73">
        <v>1</v>
      </c>
      <c r="AA71" s="17"/>
      <c r="AB71" s="17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spans="1:38" s="19" customFormat="1" ht="30">
      <c r="A72" s="50" t="s">
        <v>237</v>
      </c>
      <c r="B72" s="34" t="s">
        <v>176</v>
      </c>
      <c r="C72" s="76" t="s">
        <v>177</v>
      </c>
      <c r="D72" s="6" t="s">
        <v>39</v>
      </c>
      <c r="E72" s="6" t="s">
        <v>39</v>
      </c>
      <c r="F72" s="6" t="s">
        <v>39</v>
      </c>
      <c r="G72" s="6" t="s">
        <v>39</v>
      </c>
      <c r="H72" s="6" t="s">
        <v>40</v>
      </c>
      <c r="I72" s="6" t="s">
        <v>40</v>
      </c>
      <c r="J72" s="6" t="s">
        <v>40</v>
      </c>
      <c r="K72" s="6" t="s">
        <v>40</v>
      </c>
      <c r="L72" s="74" t="s">
        <v>185</v>
      </c>
      <c r="M72" s="6" t="s">
        <v>39</v>
      </c>
      <c r="N72" s="6" t="s">
        <v>39</v>
      </c>
      <c r="O72" s="6" t="s">
        <v>39</v>
      </c>
      <c r="P72" s="6" t="s">
        <v>39</v>
      </c>
      <c r="Q72" s="6" t="s">
        <v>40</v>
      </c>
      <c r="R72" s="6" t="s">
        <v>40</v>
      </c>
      <c r="S72" s="6" t="s">
        <v>40</v>
      </c>
      <c r="T72" s="70">
        <v>5.3794075930570298</v>
      </c>
      <c r="U72" s="107"/>
      <c r="V72" s="6" t="s">
        <v>39</v>
      </c>
      <c r="W72" s="7" t="s">
        <v>39</v>
      </c>
      <c r="X72" s="7" t="s">
        <v>39</v>
      </c>
      <c r="Y72" s="73">
        <v>1</v>
      </c>
      <c r="Z72" s="73">
        <v>1</v>
      </c>
      <c r="AA72" s="17"/>
      <c r="AB72" s="17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spans="1:38" s="22" customFormat="1" ht="15.75" customHeight="1">
      <c r="A73" s="49" t="s">
        <v>237</v>
      </c>
      <c r="B73" s="8" t="s">
        <v>101</v>
      </c>
      <c r="C73" s="8" t="s">
        <v>86</v>
      </c>
      <c r="D73" s="11" t="s">
        <v>39</v>
      </c>
      <c r="E73" s="11" t="s">
        <v>39</v>
      </c>
      <c r="F73" s="11" t="s">
        <v>39</v>
      </c>
      <c r="G73" s="11" t="s">
        <v>39</v>
      </c>
      <c r="H73" s="11" t="s">
        <v>39</v>
      </c>
      <c r="I73" s="11" t="s">
        <v>39</v>
      </c>
      <c r="J73" s="11" t="s">
        <v>39</v>
      </c>
      <c r="K73" s="11" t="s">
        <v>39</v>
      </c>
      <c r="L73" s="43" t="s">
        <v>39</v>
      </c>
      <c r="M73" s="11" t="s">
        <v>39</v>
      </c>
      <c r="N73" s="11" t="s">
        <v>39</v>
      </c>
      <c r="O73" s="11" t="s">
        <v>39</v>
      </c>
      <c r="P73" s="11" t="s">
        <v>39</v>
      </c>
      <c r="Q73" s="11" t="s">
        <v>39</v>
      </c>
      <c r="R73" s="11" t="s">
        <v>39</v>
      </c>
      <c r="S73" s="11" t="s">
        <v>39</v>
      </c>
      <c r="T73" s="88">
        <f>SUM(T74:T81)</f>
        <v>3.1649465306706874</v>
      </c>
      <c r="U73" s="98" t="s">
        <v>95</v>
      </c>
      <c r="V73" s="11" t="s">
        <v>39</v>
      </c>
      <c r="W73" s="12" t="s">
        <v>39</v>
      </c>
      <c r="X73" s="12" t="s">
        <v>39</v>
      </c>
      <c r="Y73" s="24">
        <f t="shared" ref="Y73" si="7">SUM(Y74:Y81)</f>
        <v>8</v>
      </c>
      <c r="Z73" s="24">
        <f>SUM(Z74:Z81)</f>
        <v>6</v>
      </c>
      <c r="AA73" s="20"/>
      <c r="AB73" s="20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8" s="19" customFormat="1" ht="15.75" customHeight="1">
      <c r="A74" s="51" t="s">
        <v>237</v>
      </c>
      <c r="B74" s="34" t="s">
        <v>103</v>
      </c>
      <c r="C74" s="15" t="s">
        <v>104</v>
      </c>
      <c r="D74" s="6" t="s">
        <v>39</v>
      </c>
      <c r="E74" s="6" t="s">
        <v>39</v>
      </c>
      <c r="F74" s="6" t="s">
        <v>39</v>
      </c>
      <c r="G74" s="6" t="s">
        <v>39</v>
      </c>
      <c r="H74" s="6" t="s">
        <v>79</v>
      </c>
      <c r="I74" s="11" t="s">
        <v>40</v>
      </c>
      <c r="J74" s="6" t="s">
        <v>40</v>
      </c>
      <c r="K74" s="6" t="s">
        <v>40</v>
      </c>
      <c r="L74" s="110" t="s">
        <v>157</v>
      </c>
      <c r="M74" s="6" t="s">
        <v>39</v>
      </c>
      <c r="N74" s="6" t="s">
        <v>39</v>
      </c>
      <c r="O74" s="6" t="s">
        <v>39</v>
      </c>
      <c r="P74" s="6" t="s">
        <v>39</v>
      </c>
      <c r="Q74" s="6" t="s">
        <v>40</v>
      </c>
      <c r="R74" s="6" t="s">
        <v>40</v>
      </c>
      <c r="S74" s="6" t="s">
        <v>40</v>
      </c>
      <c r="T74" s="70">
        <v>0.44677471268230762</v>
      </c>
      <c r="U74" s="107"/>
      <c r="V74" s="6" t="s">
        <v>39</v>
      </c>
      <c r="W74" s="7" t="s">
        <v>39</v>
      </c>
      <c r="X74" s="7" t="s">
        <v>39</v>
      </c>
      <c r="Y74" s="73">
        <v>1</v>
      </c>
      <c r="Z74" s="73">
        <v>1</v>
      </c>
      <c r="AA74" s="17"/>
      <c r="AB74" s="17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s="19" customFormat="1" ht="15.75">
      <c r="A75" s="51" t="s">
        <v>237</v>
      </c>
      <c r="B75" s="34" t="s">
        <v>105</v>
      </c>
      <c r="C75" s="15" t="s">
        <v>106</v>
      </c>
      <c r="D75" s="6" t="s">
        <v>39</v>
      </c>
      <c r="E75" s="6" t="s">
        <v>39</v>
      </c>
      <c r="F75" s="6" t="s">
        <v>39</v>
      </c>
      <c r="G75" s="6" t="s">
        <v>39</v>
      </c>
      <c r="H75" s="6" t="s">
        <v>79</v>
      </c>
      <c r="I75" s="11" t="s">
        <v>40</v>
      </c>
      <c r="J75" s="6" t="s">
        <v>40</v>
      </c>
      <c r="K75" s="6" t="s">
        <v>40</v>
      </c>
      <c r="L75" s="111"/>
      <c r="M75" s="6" t="s">
        <v>39</v>
      </c>
      <c r="N75" s="6" t="s">
        <v>39</v>
      </c>
      <c r="O75" s="6" t="s">
        <v>39</v>
      </c>
      <c r="P75" s="6" t="s">
        <v>39</v>
      </c>
      <c r="Q75" s="6" t="s">
        <v>40</v>
      </c>
      <c r="R75" s="6" t="s">
        <v>40</v>
      </c>
      <c r="S75" s="6" t="s">
        <v>40</v>
      </c>
      <c r="T75" s="70">
        <v>0.56291243640343791</v>
      </c>
      <c r="U75" s="107"/>
      <c r="V75" s="6" t="s">
        <v>39</v>
      </c>
      <c r="W75" s="7" t="s">
        <v>39</v>
      </c>
      <c r="X75" s="7" t="s">
        <v>39</v>
      </c>
      <c r="Y75" s="73">
        <v>1</v>
      </c>
      <c r="Z75" s="73">
        <v>1</v>
      </c>
      <c r="AA75" s="17"/>
      <c r="AB75" s="17"/>
      <c r="AC75" s="18"/>
      <c r="AD75" s="18"/>
      <c r="AE75" s="18"/>
      <c r="AF75" s="18"/>
      <c r="AG75" s="18"/>
      <c r="AH75" s="18"/>
      <c r="AI75" s="18"/>
      <c r="AJ75" s="18"/>
      <c r="AK75" s="18"/>
      <c r="AL75" s="18"/>
    </row>
    <row r="76" spans="1:38" s="19" customFormat="1" ht="15.75">
      <c r="A76" s="51" t="s">
        <v>237</v>
      </c>
      <c r="B76" s="53" t="s">
        <v>116</v>
      </c>
      <c r="C76" s="54" t="s">
        <v>117</v>
      </c>
      <c r="D76" s="6" t="s">
        <v>39</v>
      </c>
      <c r="E76" s="6" t="s">
        <v>39</v>
      </c>
      <c r="F76" s="6" t="s">
        <v>39</v>
      </c>
      <c r="G76" s="6" t="s">
        <v>39</v>
      </c>
      <c r="H76" s="6" t="s">
        <v>79</v>
      </c>
      <c r="I76" s="11" t="s">
        <v>40</v>
      </c>
      <c r="J76" s="6" t="s">
        <v>40</v>
      </c>
      <c r="K76" s="6" t="s">
        <v>40</v>
      </c>
      <c r="L76" s="111"/>
      <c r="M76" s="6" t="s">
        <v>39</v>
      </c>
      <c r="N76" s="6" t="s">
        <v>39</v>
      </c>
      <c r="O76" s="6" t="s">
        <v>39</v>
      </c>
      <c r="P76" s="6" t="s">
        <v>39</v>
      </c>
      <c r="Q76" s="6" t="s">
        <v>40</v>
      </c>
      <c r="R76" s="6" t="s">
        <v>40</v>
      </c>
      <c r="S76" s="6" t="s">
        <v>40</v>
      </c>
      <c r="T76" s="70">
        <v>0.48715081290756718</v>
      </c>
      <c r="U76" s="107"/>
      <c r="V76" s="6" t="s">
        <v>39</v>
      </c>
      <c r="W76" s="7" t="s">
        <v>39</v>
      </c>
      <c r="X76" s="7" t="s">
        <v>39</v>
      </c>
      <c r="Y76" s="73">
        <v>1</v>
      </c>
      <c r="Z76" s="73">
        <v>1</v>
      </c>
      <c r="AA76" s="17"/>
      <c r="AB76" s="17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s="19" customFormat="1" ht="14.25" customHeight="1">
      <c r="A77" s="51" t="s">
        <v>237</v>
      </c>
      <c r="B77" s="53" t="s">
        <v>118</v>
      </c>
      <c r="C77" s="54" t="s">
        <v>119</v>
      </c>
      <c r="D77" s="6" t="s">
        <v>39</v>
      </c>
      <c r="E77" s="6" t="s">
        <v>39</v>
      </c>
      <c r="F77" s="6" t="s">
        <v>39</v>
      </c>
      <c r="G77" s="6" t="s">
        <v>39</v>
      </c>
      <c r="H77" s="6" t="s">
        <v>79</v>
      </c>
      <c r="I77" s="11" t="s">
        <v>40</v>
      </c>
      <c r="J77" s="6" t="s">
        <v>40</v>
      </c>
      <c r="K77" s="6" t="s">
        <v>40</v>
      </c>
      <c r="L77" s="111"/>
      <c r="M77" s="6" t="s">
        <v>39</v>
      </c>
      <c r="N77" s="6" t="s">
        <v>39</v>
      </c>
      <c r="O77" s="6" t="s">
        <v>39</v>
      </c>
      <c r="P77" s="6" t="s">
        <v>39</v>
      </c>
      <c r="Q77" s="6" t="s">
        <v>40</v>
      </c>
      <c r="R77" s="6" t="s">
        <v>40</v>
      </c>
      <c r="S77" s="6" t="s">
        <v>40</v>
      </c>
      <c r="T77" s="70">
        <v>0.61378418071908325</v>
      </c>
      <c r="U77" s="107"/>
      <c r="V77" s="6" t="s">
        <v>39</v>
      </c>
      <c r="W77" s="7" t="s">
        <v>39</v>
      </c>
      <c r="X77" s="7" t="s">
        <v>39</v>
      </c>
      <c r="Y77" s="73">
        <v>1</v>
      </c>
      <c r="Z77" s="73">
        <v>1</v>
      </c>
      <c r="AA77" s="17"/>
      <c r="AB77" s="17"/>
      <c r="AC77" s="18"/>
      <c r="AD77" s="18"/>
      <c r="AE77" s="18"/>
      <c r="AF77" s="18"/>
      <c r="AG77" s="18"/>
      <c r="AH77" s="18"/>
      <c r="AI77" s="18"/>
      <c r="AJ77" s="18"/>
      <c r="AK77" s="18"/>
      <c r="AL77" s="18"/>
    </row>
    <row r="78" spans="1:38" s="19" customFormat="1" ht="15.75">
      <c r="A78" s="51" t="s">
        <v>237</v>
      </c>
      <c r="B78" s="53" t="s">
        <v>120</v>
      </c>
      <c r="C78" s="54" t="s">
        <v>121</v>
      </c>
      <c r="D78" s="6" t="s">
        <v>39</v>
      </c>
      <c r="E78" s="6" t="s">
        <v>39</v>
      </c>
      <c r="F78" s="6" t="s">
        <v>39</v>
      </c>
      <c r="G78" s="6" t="s">
        <v>39</v>
      </c>
      <c r="H78" s="6" t="s">
        <v>79</v>
      </c>
      <c r="I78" s="11" t="s">
        <v>40</v>
      </c>
      <c r="J78" s="6" t="s">
        <v>40</v>
      </c>
      <c r="K78" s="6" t="s">
        <v>40</v>
      </c>
      <c r="L78" s="111"/>
      <c r="M78" s="6" t="s">
        <v>39</v>
      </c>
      <c r="N78" s="6" t="s">
        <v>39</v>
      </c>
      <c r="O78" s="6" t="s">
        <v>39</v>
      </c>
      <c r="P78" s="6" t="s">
        <v>39</v>
      </c>
      <c r="Q78" s="6" t="s">
        <v>40</v>
      </c>
      <c r="R78" s="6" t="s">
        <v>40</v>
      </c>
      <c r="S78" s="6" t="s">
        <v>40</v>
      </c>
      <c r="T78" s="70">
        <v>0.46652616697215482</v>
      </c>
      <c r="U78" s="107"/>
      <c r="V78" s="6" t="s">
        <v>39</v>
      </c>
      <c r="W78" s="7" t="s">
        <v>39</v>
      </c>
      <c r="X78" s="7" t="s">
        <v>39</v>
      </c>
      <c r="Y78" s="73">
        <v>1</v>
      </c>
      <c r="Z78" s="73">
        <v>1</v>
      </c>
      <c r="AA78" s="17"/>
      <c r="AB78" s="17"/>
      <c r="AC78" s="18"/>
      <c r="AD78" s="18"/>
      <c r="AE78" s="18"/>
      <c r="AF78" s="18"/>
      <c r="AG78" s="18"/>
      <c r="AH78" s="18"/>
      <c r="AI78" s="18"/>
      <c r="AJ78" s="18"/>
      <c r="AK78" s="18"/>
      <c r="AL78" s="18"/>
    </row>
    <row r="79" spans="1:38" s="19" customFormat="1" ht="15.75">
      <c r="A79" s="51" t="s">
        <v>237</v>
      </c>
      <c r="B79" s="53" t="s">
        <v>122</v>
      </c>
      <c r="C79" s="54" t="s">
        <v>123</v>
      </c>
      <c r="D79" s="6" t="s">
        <v>39</v>
      </c>
      <c r="E79" s="6" t="s">
        <v>39</v>
      </c>
      <c r="F79" s="6" t="s">
        <v>39</v>
      </c>
      <c r="G79" s="6" t="s">
        <v>39</v>
      </c>
      <c r="H79" s="6" t="s">
        <v>79</v>
      </c>
      <c r="I79" s="11" t="s">
        <v>40</v>
      </c>
      <c r="J79" s="6" t="s">
        <v>40</v>
      </c>
      <c r="K79" s="6" t="s">
        <v>40</v>
      </c>
      <c r="L79" s="111"/>
      <c r="M79" s="6" t="s">
        <v>39</v>
      </c>
      <c r="N79" s="6" t="s">
        <v>39</v>
      </c>
      <c r="O79" s="6" t="s">
        <v>39</v>
      </c>
      <c r="P79" s="6" t="s">
        <v>39</v>
      </c>
      <c r="Q79" s="6" t="s">
        <v>40</v>
      </c>
      <c r="R79" s="6" t="s">
        <v>40</v>
      </c>
      <c r="S79" s="6" t="s">
        <v>40</v>
      </c>
      <c r="T79" s="70">
        <v>0.58779822098613665</v>
      </c>
      <c r="U79" s="107"/>
      <c r="V79" s="6" t="s">
        <v>39</v>
      </c>
      <c r="W79" s="7" t="s">
        <v>39</v>
      </c>
      <c r="X79" s="7" t="s">
        <v>39</v>
      </c>
      <c r="Y79" s="73">
        <v>1</v>
      </c>
      <c r="Z79" s="73">
        <v>1</v>
      </c>
      <c r="AA79" s="17"/>
      <c r="AB79" s="17"/>
      <c r="AC79" s="18"/>
      <c r="AD79" s="18"/>
      <c r="AE79" s="18"/>
      <c r="AF79" s="18"/>
      <c r="AG79" s="18"/>
      <c r="AH79" s="18"/>
      <c r="AI79" s="18"/>
      <c r="AJ79" s="18"/>
      <c r="AK79" s="18"/>
      <c r="AL79" s="18"/>
    </row>
    <row r="80" spans="1:38" s="19" customFormat="1" ht="15.75">
      <c r="A80" s="51" t="s">
        <v>237</v>
      </c>
      <c r="B80" s="53" t="s">
        <v>124</v>
      </c>
      <c r="C80" s="54" t="s">
        <v>125</v>
      </c>
      <c r="D80" s="6" t="s">
        <v>39</v>
      </c>
      <c r="E80" s="6" t="s">
        <v>39</v>
      </c>
      <c r="F80" s="6" t="s">
        <v>39</v>
      </c>
      <c r="G80" s="6" t="s">
        <v>39</v>
      </c>
      <c r="H80" s="6" t="s">
        <v>79</v>
      </c>
      <c r="I80" s="11" t="s">
        <v>40</v>
      </c>
      <c r="J80" s="6" t="s">
        <v>40</v>
      </c>
      <c r="K80" s="6" t="s">
        <v>40</v>
      </c>
      <c r="L80" s="111"/>
      <c r="M80" s="6" t="s">
        <v>39</v>
      </c>
      <c r="N80" s="6" t="s">
        <v>39</v>
      </c>
      <c r="O80" s="6" t="s">
        <v>39</v>
      </c>
      <c r="P80" s="6" t="s">
        <v>39</v>
      </c>
      <c r="Q80" s="6" t="s">
        <v>40</v>
      </c>
      <c r="R80" s="6" t="s">
        <v>40</v>
      </c>
      <c r="S80" s="6" t="s">
        <v>40</v>
      </c>
      <c r="T80" s="70">
        <v>0</v>
      </c>
      <c r="U80" s="107"/>
      <c r="V80" s="6" t="s">
        <v>39</v>
      </c>
      <c r="W80" s="7" t="s">
        <v>39</v>
      </c>
      <c r="X80" s="7" t="s">
        <v>39</v>
      </c>
      <c r="Y80" s="73">
        <v>1</v>
      </c>
      <c r="Z80" s="73">
        <v>0</v>
      </c>
      <c r="AA80" s="17"/>
      <c r="AB80" s="17"/>
      <c r="AC80" s="18"/>
      <c r="AD80" s="18"/>
      <c r="AE80" s="18"/>
      <c r="AF80" s="18"/>
      <c r="AG80" s="18"/>
      <c r="AH80" s="18"/>
      <c r="AI80" s="18"/>
      <c r="AJ80" s="18"/>
      <c r="AK80" s="18"/>
      <c r="AL80" s="18"/>
    </row>
    <row r="81" spans="1:38" s="19" customFormat="1" ht="21" customHeight="1">
      <c r="A81" s="51" t="s">
        <v>237</v>
      </c>
      <c r="B81" s="53" t="s">
        <v>126</v>
      </c>
      <c r="C81" s="54" t="s">
        <v>127</v>
      </c>
      <c r="D81" s="6" t="s">
        <v>39</v>
      </c>
      <c r="E81" s="6" t="s">
        <v>39</v>
      </c>
      <c r="F81" s="6" t="s">
        <v>39</v>
      </c>
      <c r="G81" s="6" t="s">
        <v>39</v>
      </c>
      <c r="H81" s="6" t="s">
        <v>79</v>
      </c>
      <c r="I81" s="11" t="s">
        <v>40</v>
      </c>
      <c r="J81" s="6" t="s">
        <v>40</v>
      </c>
      <c r="K81" s="6" t="s">
        <v>40</v>
      </c>
      <c r="L81" s="111"/>
      <c r="M81" s="6" t="s">
        <v>39</v>
      </c>
      <c r="N81" s="6" t="s">
        <v>39</v>
      </c>
      <c r="O81" s="6" t="s">
        <v>39</v>
      </c>
      <c r="P81" s="6" t="s">
        <v>39</v>
      </c>
      <c r="Q81" s="6" t="s">
        <v>40</v>
      </c>
      <c r="R81" s="6" t="s">
        <v>40</v>
      </c>
      <c r="S81" s="6" t="s">
        <v>40</v>
      </c>
      <c r="T81" s="70">
        <v>0</v>
      </c>
      <c r="U81" s="107"/>
      <c r="V81" s="6" t="s">
        <v>39</v>
      </c>
      <c r="W81" s="7" t="s">
        <v>39</v>
      </c>
      <c r="X81" s="7" t="s">
        <v>39</v>
      </c>
      <c r="Y81" s="73">
        <v>1</v>
      </c>
      <c r="Z81" s="73">
        <v>0</v>
      </c>
      <c r="AA81" s="17"/>
      <c r="AB81" s="17"/>
      <c r="AC81" s="18"/>
      <c r="AD81" s="18"/>
      <c r="AE81" s="18"/>
      <c r="AF81" s="18"/>
      <c r="AG81" s="18"/>
      <c r="AH81" s="18"/>
      <c r="AI81" s="18"/>
      <c r="AJ81" s="18"/>
      <c r="AK81" s="18"/>
      <c r="AL81" s="18"/>
    </row>
    <row r="82" spans="1:38" s="19" customFormat="1" ht="27" customHeight="1">
      <c r="A82" s="57" t="s">
        <v>237</v>
      </c>
      <c r="B82" s="8" t="s">
        <v>99</v>
      </c>
      <c r="C82" s="8" t="s">
        <v>86</v>
      </c>
      <c r="D82" s="11" t="s">
        <v>39</v>
      </c>
      <c r="E82" s="11" t="s">
        <v>39</v>
      </c>
      <c r="F82" s="11" t="s">
        <v>39</v>
      </c>
      <c r="G82" s="11" t="s">
        <v>39</v>
      </c>
      <c r="H82" s="11" t="s">
        <v>39</v>
      </c>
      <c r="I82" s="11" t="s">
        <v>39</v>
      </c>
      <c r="J82" s="11" t="s">
        <v>39</v>
      </c>
      <c r="K82" s="11" t="s">
        <v>39</v>
      </c>
      <c r="L82" s="101" t="s">
        <v>149</v>
      </c>
      <c r="M82" s="11" t="s">
        <v>39</v>
      </c>
      <c r="N82" s="11" t="s">
        <v>39</v>
      </c>
      <c r="O82" s="11" t="s">
        <v>39</v>
      </c>
      <c r="P82" s="11" t="s">
        <v>39</v>
      </c>
      <c r="Q82" s="11" t="s">
        <v>39</v>
      </c>
      <c r="R82" s="11" t="s">
        <v>39</v>
      </c>
      <c r="S82" s="11" t="s">
        <v>39</v>
      </c>
      <c r="T82" s="88">
        <f>SUM(T83:T86)</f>
        <v>1.8202157277331419</v>
      </c>
      <c r="U82" s="98" t="s">
        <v>95</v>
      </c>
      <c r="V82" s="11" t="s">
        <v>39</v>
      </c>
      <c r="W82" s="12" t="s">
        <v>39</v>
      </c>
      <c r="X82" s="12" t="s">
        <v>39</v>
      </c>
      <c r="Y82" s="24">
        <f t="shared" ref="Y82" si="8">SUM(Y83:Y86)</f>
        <v>4</v>
      </c>
      <c r="Z82" s="24">
        <f>SUM(Z83:Z86)</f>
        <v>3</v>
      </c>
      <c r="AA82" s="17"/>
      <c r="AB82" s="17"/>
      <c r="AC82" s="18"/>
      <c r="AD82" s="18"/>
      <c r="AE82" s="18"/>
      <c r="AF82" s="18"/>
      <c r="AG82" s="18"/>
      <c r="AH82" s="18"/>
      <c r="AI82" s="18"/>
      <c r="AJ82" s="18"/>
      <c r="AK82" s="18"/>
      <c r="AL82" s="18"/>
    </row>
    <row r="83" spans="1:38" s="19" customFormat="1" ht="15.75">
      <c r="A83" s="51" t="s">
        <v>237</v>
      </c>
      <c r="B83" s="37" t="s">
        <v>107</v>
      </c>
      <c r="C83" s="38" t="s">
        <v>108</v>
      </c>
      <c r="D83" s="6" t="s">
        <v>39</v>
      </c>
      <c r="E83" s="6" t="s">
        <v>39</v>
      </c>
      <c r="F83" s="6" t="s">
        <v>39</v>
      </c>
      <c r="G83" s="6" t="s">
        <v>39</v>
      </c>
      <c r="H83" s="6" t="s">
        <v>79</v>
      </c>
      <c r="I83" s="11" t="s">
        <v>40</v>
      </c>
      <c r="J83" s="6" t="s">
        <v>40</v>
      </c>
      <c r="K83" s="6" t="s">
        <v>40</v>
      </c>
      <c r="L83" s="102"/>
      <c r="M83" s="6" t="s">
        <v>39</v>
      </c>
      <c r="N83" s="6" t="s">
        <v>39</v>
      </c>
      <c r="O83" s="6" t="s">
        <v>39</v>
      </c>
      <c r="P83" s="6" t="s">
        <v>39</v>
      </c>
      <c r="Q83" s="6" t="s">
        <v>40</v>
      </c>
      <c r="R83" s="6" t="s">
        <v>40</v>
      </c>
      <c r="S83" s="6" t="s">
        <v>40</v>
      </c>
      <c r="T83" s="70">
        <v>0.5806886186056518</v>
      </c>
      <c r="U83" s="107"/>
      <c r="V83" s="6" t="s">
        <v>39</v>
      </c>
      <c r="W83" s="7" t="s">
        <v>39</v>
      </c>
      <c r="X83" s="7" t="s">
        <v>39</v>
      </c>
      <c r="Y83" s="73">
        <v>1</v>
      </c>
      <c r="Z83" s="73">
        <v>1</v>
      </c>
      <c r="AA83" s="17"/>
      <c r="AB83" s="17"/>
      <c r="AC83" s="18"/>
      <c r="AD83" s="18"/>
      <c r="AE83" s="18"/>
      <c r="AF83" s="18"/>
      <c r="AG83" s="18"/>
      <c r="AH83" s="18"/>
      <c r="AI83" s="18"/>
      <c r="AJ83" s="18"/>
      <c r="AK83" s="18"/>
      <c r="AL83" s="18"/>
    </row>
    <row r="84" spans="1:38" s="19" customFormat="1" ht="15.75">
      <c r="A84" s="51" t="s">
        <v>237</v>
      </c>
      <c r="B84" s="55" t="s">
        <v>128</v>
      </c>
      <c r="C84" s="38" t="s">
        <v>129</v>
      </c>
      <c r="D84" s="6" t="s">
        <v>39</v>
      </c>
      <c r="E84" s="6" t="s">
        <v>39</v>
      </c>
      <c r="F84" s="6" t="s">
        <v>39</v>
      </c>
      <c r="G84" s="6" t="s">
        <v>39</v>
      </c>
      <c r="H84" s="6" t="s">
        <v>79</v>
      </c>
      <c r="I84" s="11" t="s">
        <v>40</v>
      </c>
      <c r="J84" s="6" t="s">
        <v>40</v>
      </c>
      <c r="K84" s="6" t="s">
        <v>40</v>
      </c>
      <c r="L84" s="102"/>
      <c r="M84" s="6" t="s">
        <v>39</v>
      </c>
      <c r="N84" s="6" t="s">
        <v>39</v>
      </c>
      <c r="O84" s="6" t="s">
        <v>39</v>
      </c>
      <c r="P84" s="6" t="s">
        <v>39</v>
      </c>
      <c r="Q84" s="6" t="s">
        <v>40</v>
      </c>
      <c r="R84" s="6" t="s">
        <v>40</v>
      </c>
      <c r="S84" s="6" t="s">
        <v>40</v>
      </c>
      <c r="T84" s="70">
        <v>0.63316683905758064</v>
      </c>
      <c r="U84" s="107"/>
      <c r="V84" s="6" t="s">
        <v>39</v>
      </c>
      <c r="W84" s="7" t="s">
        <v>39</v>
      </c>
      <c r="X84" s="7" t="s">
        <v>39</v>
      </c>
      <c r="Y84" s="73">
        <v>1</v>
      </c>
      <c r="Z84" s="73">
        <v>1</v>
      </c>
      <c r="AA84" s="17"/>
      <c r="AB84" s="17"/>
      <c r="AC84" s="18"/>
      <c r="AD84" s="18"/>
      <c r="AE84" s="18"/>
      <c r="AF84" s="18"/>
      <c r="AG84" s="18"/>
      <c r="AH84" s="18"/>
      <c r="AI84" s="18"/>
      <c r="AJ84" s="18"/>
      <c r="AK84" s="18"/>
      <c r="AL84" s="18"/>
    </row>
    <row r="85" spans="1:38" s="19" customFormat="1" ht="15.75">
      <c r="A85" s="51" t="s">
        <v>237</v>
      </c>
      <c r="B85" s="55" t="s">
        <v>130</v>
      </c>
      <c r="C85" s="38" t="s">
        <v>131</v>
      </c>
      <c r="D85" s="6" t="s">
        <v>39</v>
      </c>
      <c r="E85" s="6" t="s">
        <v>39</v>
      </c>
      <c r="F85" s="6" t="s">
        <v>39</v>
      </c>
      <c r="G85" s="6" t="s">
        <v>39</v>
      </c>
      <c r="H85" s="6" t="s">
        <v>79</v>
      </c>
      <c r="I85" s="11" t="s">
        <v>40</v>
      </c>
      <c r="J85" s="6" t="s">
        <v>40</v>
      </c>
      <c r="K85" s="6" t="s">
        <v>40</v>
      </c>
      <c r="L85" s="102"/>
      <c r="M85" s="6" t="s">
        <v>39</v>
      </c>
      <c r="N85" s="6" t="s">
        <v>39</v>
      </c>
      <c r="O85" s="6" t="s">
        <v>39</v>
      </c>
      <c r="P85" s="6" t="s">
        <v>39</v>
      </c>
      <c r="Q85" s="6" t="s">
        <v>40</v>
      </c>
      <c r="R85" s="6" t="s">
        <v>40</v>
      </c>
      <c r="S85" s="6" t="s">
        <v>40</v>
      </c>
      <c r="T85" s="70">
        <v>0.60636027006990945</v>
      </c>
      <c r="U85" s="107"/>
      <c r="V85" s="6" t="s">
        <v>39</v>
      </c>
      <c r="W85" s="7" t="s">
        <v>39</v>
      </c>
      <c r="X85" s="7" t="s">
        <v>39</v>
      </c>
      <c r="Y85" s="73">
        <v>1</v>
      </c>
      <c r="Z85" s="73">
        <v>1</v>
      </c>
      <c r="AA85" s="17"/>
      <c r="AB85" s="17"/>
      <c r="AC85" s="18"/>
      <c r="AD85" s="18"/>
      <c r="AE85" s="18"/>
      <c r="AF85" s="18"/>
      <c r="AG85" s="18"/>
      <c r="AH85" s="18"/>
      <c r="AI85" s="18"/>
      <c r="AJ85" s="18"/>
      <c r="AK85" s="18"/>
      <c r="AL85" s="18"/>
    </row>
    <row r="86" spans="1:38" s="19" customFormat="1" ht="15.75">
      <c r="A86" s="51" t="s">
        <v>237</v>
      </c>
      <c r="B86" s="55" t="s">
        <v>132</v>
      </c>
      <c r="C86" s="38" t="s">
        <v>133</v>
      </c>
      <c r="D86" s="6" t="s">
        <v>39</v>
      </c>
      <c r="E86" s="6" t="s">
        <v>39</v>
      </c>
      <c r="F86" s="6" t="s">
        <v>39</v>
      </c>
      <c r="G86" s="6" t="s">
        <v>39</v>
      </c>
      <c r="H86" s="6" t="s">
        <v>79</v>
      </c>
      <c r="I86" s="11" t="s">
        <v>40</v>
      </c>
      <c r="J86" s="6" t="s">
        <v>40</v>
      </c>
      <c r="K86" s="6" t="s">
        <v>40</v>
      </c>
      <c r="L86" s="102"/>
      <c r="M86" s="6" t="s">
        <v>39</v>
      </c>
      <c r="N86" s="6" t="s">
        <v>39</v>
      </c>
      <c r="O86" s="6" t="s">
        <v>39</v>
      </c>
      <c r="P86" s="6" t="s">
        <v>39</v>
      </c>
      <c r="Q86" s="6" t="s">
        <v>40</v>
      </c>
      <c r="R86" s="6" t="s">
        <v>40</v>
      </c>
      <c r="S86" s="6" t="s">
        <v>40</v>
      </c>
      <c r="T86" s="70">
        <v>0</v>
      </c>
      <c r="U86" s="107"/>
      <c r="V86" s="6" t="s">
        <v>39</v>
      </c>
      <c r="W86" s="7" t="s">
        <v>39</v>
      </c>
      <c r="X86" s="7" t="s">
        <v>39</v>
      </c>
      <c r="Y86" s="73">
        <v>1</v>
      </c>
      <c r="Z86" s="73">
        <v>0</v>
      </c>
      <c r="AA86" s="17"/>
      <c r="AB86" s="17"/>
      <c r="AC86" s="18"/>
      <c r="AD86" s="18"/>
      <c r="AE86" s="18"/>
      <c r="AF86" s="18"/>
      <c r="AG86" s="18"/>
      <c r="AH86" s="18"/>
      <c r="AI86" s="18"/>
      <c r="AJ86" s="18"/>
      <c r="AK86" s="18"/>
      <c r="AL86" s="18"/>
    </row>
    <row r="87" spans="1:38" s="22" customFormat="1" ht="25.5" customHeight="1">
      <c r="A87" s="57" t="s">
        <v>237</v>
      </c>
      <c r="B87" s="23" t="s">
        <v>102</v>
      </c>
      <c r="C87" s="16" t="s">
        <v>86</v>
      </c>
      <c r="D87" s="11" t="s">
        <v>39</v>
      </c>
      <c r="E87" s="11" t="s">
        <v>39</v>
      </c>
      <c r="F87" s="11" t="s">
        <v>39</v>
      </c>
      <c r="G87" s="11" t="s">
        <v>39</v>
      </c>
      <c r="H87" s="11" t="s">
        <v>39</v>
      </c>
      <c r="I87" s="11" t="s">
        <v>39</v>
      </c>
      <c r="J87" s="11" t="s">
        <v>39</v>
      </c>
      <c r="K87" s="11" t="s">
        <v>39</v>
      </c>
      <c r="L87" s="101" t="s">
        <v>158</v>
      </c>
      <c r="M87" s="11" t="s">
        <v>39</v>
      </c>
      <c r="N87" s="11" t="s">
        <v>39</v>
      </c>
      <c r="O87" s="11" t="s">
        <v>39</v>
      </c>
      <c r="P87" s="11" t="s">
        <v>39</v>
      </c>
      <c r="Q87" s="11" t="s">
        <v>39</v>
      </c>
      <c r="R87" s="11" t="s">
        <v>39</v>
      </c>
      <c r="S87" s="11" t="s">
        <v>39</v>
      </c>
      <c r="T87" s="88">
        <f>SUM(T88:T91)</f>
        <v>1.5527554575356188</v>
      </c>
      <c r="U87" s="103" t="s">
        <v>95</v>
      </c>
      <c r="V87" s="11" t="s">
        <v>39</v>
      </c>
      <c r="W87" s="12" t="s">
        <v>39</v>
      </c>
      <c r="X87" s="12" t="s">
        <v>39</v>
      </c>
      <c r="Y87" s="24">
        <f t="shared" ref="Y87" si="9">SUM(Y88:Y91)</f>
        <v>4</v>
      </c>
      <c r="Z87" s="24">
        <f>SUM(Z88:Z91)</f>
        <v>3</v>
      </c>
      <c r="AA87" s="20"/>
      <c r="AB87" s="20"/>
      <c r="AC87" s="21"/>
      <c r="AD87" s="21"/>
      <c r="AE87" s="21"/>
      <c r="AF87" s="21"/>
      <c r="AG87" s="21"/>
      <c r="AH87" s="21"/>
      <c r="AI87" s="21"/>
      <c r="AJ87" s="21"/>
      <c r="AK87" s="21"/>
      <c r="AL87" s="21"/>
    </row>
    <row r="88" spans="1:38" s="19" customFormat="1" ht="15.75">
      <c r="A88" s="52" t="s">
        <v>237</v>
      </c>
      <c r="B88" s="34" t="s">
        <v>109</v>
      </c>
      <c r="C88" s="9" t="s">
        <v>110</v>
      </c>
      <c r="D88" s="6" t="s">
        <v>39</v>
      </c>
      <c r="E88" s="6" t="s">
        <v>39</v>
      </c>
      <c r="F88" s="6" t="s">
        <v>39</v>
      </c>
      <c r="G88" s="6" t="s">
        <v>39</v>
      </c>
      <c r="H88" s="6" t="s">
        <v>79</v>
      </c>
      <c r="I88" s="6" t="s">
        <v>40</v>
      </c>
      <c r="J88" s="6" t="s">
        <v>40</v>
      </c>
      <c r="K88" s="6" t="s">
        <v>40</v>
      </c>
      <c r="L88" s="102"/>
      <c r="M88" s="6" t="s">
        <v>39</v>
      </c>
      <c r="N88" s="6" t="s">
        <v>39</v>
      </c>
      <c r="O88" s="6" t="s">
        <v>39</v>
      </c>
      <c r="P88" s="6" t="s">
        <v>39</v>
      </c>
      <c r="Q88" s="6" t="s">
        <v>40</v>
      </c>
      <c r="R88" s="6" t="s">
        <v>40</v>
      </c>
      <c r="S88" s="6" t="s">
        <v>40</v>
      </c>
      <c r="T88" s="70">
        <v>0.49536294403502534</v>
      </c>
      <c r="U88" s="104"/>
      <c r="V88" s="6" t="s">
        <v>39</v>
      </c>
      <c r="W88" s="7" t="s">
        <v>39</v>
      </c>
      <c r="X88" s="7" t="s">
        <v>39</v>
      </c>
      <c r="Y88" s="73">
        <v>1</v>
      </c>
      <c r="Z88" s="73">
        <v>1</v>
      </c>
      <c r="AA88" s="17"/>
      <c r="AB88" s="17"/>
      <c r="AC88" s="18"/>
      <c r="AD88" s="18"/>
      <c r="AE88" s="18"/>
      <c r="AF88" s="18"/>
      <c r="AG88" s="18"/>
      <c r="AH88" s="18"/>
      <c r="AI88" s="18"/>
      <c r="AJ88" s="18"/>
      <c r="AK88" s="18"/>
      <c r="AL88" s="18"/>
    </row>
    <row r="89" spans="1:38" s="19" customFormat="1" ht="31.5">
      <c r="A89" s="52" t="s">
        <v>237</v>
      </c>
      <c r="B89" s="56" t="s">
        <v>134</v>
      </c>
      <c r="C89" s="9" t="s">
        <v>135</v>
      </c>
      <c r="D89" s="6" t="s">
        <v>39</v>
      </c>
      <c r="E89" s="6" t="s">
        <v>39</v>
      </c>
      <c r="F89" s="6" t="s">
        <v>39</v>
      </c>
      <c r="G89" s="6" t="s">
        <v>39</v>
      </c>
      <c r="H89" s="6" t="s">
        <v>79</v>
      </c>
      <c r="I89" s="6" t="s">
        <v>40</v>
      </c>
      <c r="J89" s="6" t="s">
        <v>40</v>
      </c>
      <c r="K89" s="6" t="s">
        <v>40</v>
      </c>
      <c r="L89" s="102"/>
      <c r="M89" s="6" t="s">
        <v>39</v>
      </c>
      <c r="N89" s="6" t="s">
        <v>39</v>
      </c>
      <c r="O89" s="6" t="s">
        <v>39</v>
      </c>
      <c r="P89" s="6" t="s">
        <v>39</v>
      </c>
      <c r="Q89" s="6" t="s">
        <v>40</v>
      </c>
      <c r="R89" s="6" t="s">
        <v>40</v>
      </c>
      <c r="S89" s="6" t="s">
        <v>40</v>
      </c>
      <c r="T89" s="70">
        <v>0.5401300790327932</v>
      </c>
      <c r="U89" s="104"/>
      <c r="V89" s="6" t="s">
        <v>39</v>
      </c>
      <c r="W89" s="7" t="s">
        <v>39</v>
      </c>
      <c r="X89" s="7" t="s">
        <v>39</v>
      </c>
      <c r="Y89" s="73">
        <v>1</v>
      </c>
      <c r="Z89" s="73">
        <v>1</v>
      </c>
      <c r="AA89" s="17"/>
      <c r="AB89" s="17"/>
      <c r="AC89" s="18"/>
      <c r="AD89" s="18"/>
      <c r="AE89" s="18"/>
      <c r="AF89" s="18"/>
      <c r="AG89" s="18"/>
      <c r="AH89" s="18"/>
      <c r="AI89" s="18"/>
      <c r="AJ89" s="18"/>
      <c r="AK89" s="18"/>
      <c r="AL89" s="18"/>
    </row>
    <row r="90" spans="1:38" s="19" customFormat="1" ht="15.75">
      <c r="A90" s="52" t="s">
        <v>237</v>
      </c>
      <c r="B90" s="56" t="s">
        <v>136</v>
      </c>
      <c r="C90" s="9" t="s">
        <v>137</v>
      </c>
      <c r="D90" s="6" t="s">
        <v>39</v>
      </c>
      <c r="E90" s="6" t="s">
        <v>39</v>
      </c>
      <c r="F90" s="6" t="s">
        <v>39</v>
      </c>
      <c r="G90" s="6" t="s">
        <v>39</v>
      </c>
      <c r="H90" s="6" t="s">
        <v>79</v>
      </c>
      <c r="I90" s="6" t="s">
        <v>40</v>
      </c>
      <c r="J90" s="6" t="s">
        <v>40</v>
      </c>
      <c r="K90" s="6" t="s">
        <v>40</v>
      </c>
      <c r="L90" s="102"/>
      <c r="M90" s="6" t="s">
        <v>39</v>
      </c>
      <c r="N90" s="6" t="s">
        <v>39</v>
      </c>
      <c r="O90" s="6" t="s">
        <v>39</v>
      </c>
      <c r="P90" s="6" t="s">
        <v>39</v>
      </c>
      <c r="Q90" s="6" t="s">
        <v>40</v>
      </c>
      <c r="R90" s="6" t="s">
        <v>40</v>
      </c>
      <c r="S90" s="6" t="s">
        <v>40</v>
      </c>
      <c r="T90" s="70">
        <v>0.51726243446780029</v>
      </c>
      <c r="U90" s="104"/>
      <c r="V90" s="6" t="s">
        <v>39</v>
      </c>
      <c r="W90" s="7" t="s">
        <v>39</v>
      </c>
      <c r="X90" s="7" t="s">
        <v>39</v>
      </c>
      <c r="Y90" s="73">
        <v>1</v>
      </c>
      <c r="Z90" s="73">
        <v>1</v>
      </c>
      <c r="AA90" s="17"/>
      <c r="AB90" s="17"/>
      <c r="AC90" s="18"/>
      <c r="AD90" s="18"/>
      <c r="AE90" s="18"/>
      <c r="AF90" s="18"/>
      <c r="AG90" s="18"/>
      <c r="AH90" s="18"/>
      <c r="AI90" s="18"/>
      <c r="AJ90" s="18"/>
      <c r="AK90" s="18"/>
      <c r="AL90" s="18"/>
    </row>
    <row r="91" spans="1:38" s="19" customFormat="1" ht="20.25" customHeight="1">
      <c r="A91" s="52" t="s">
        <v>237</v>
      </c>
      <c r="B91" s="56" t="s">
        <v>138</v>
      </c>
      <c r="C91" s="9" t="s">
        <v>139</v>
      </c>
      <c r="D91" s="6" t="s">
        <v>39</v>
      </c>
      <c r="E91" s="6" t="s">
        <v>39</v>
      </c>
      <c r="F91" s="6" t="s">
        <v>39</v>
      </c>
      <c r="G91" s="6" t="s">
        <v>39</v>
      </c>
      <c r="H91" s="6" t="s">
        <v>79</v>
      </c>
      <c r="I91" s="6" t="s">
        <v>40</v>
      </c>
      <c r="J91" s="6" t="s">
        <v>40</v>
      </c>
      <c r="K91" s="6" t="s">
        <v>40</v>
      </c>
      <c r="L91" s="102"/>
      <c r="M91" s="6" t="s">
        <v>39</v>
      </c>
      <c r="N91" s="6" t="s">
        <v>39</v>
      </c>
      <c r="O91" s="6" t="s">
        <v>39</v>
      </c>
      <c r="P91" s="6" t="s">
        <v>39</v>
      </c>
      <c r="Q91" s="6" t="s">
        <v>40</v>
      </c>
      <c r="R91" s="6" t="s">
        <v>40</v>
      </c>
      <c r="S91" s="6" t="s">
        <v>40</v>
      </c>
      <c r="T91" s="70">
        <v>0</v>
      </c>
      <c r="U91" s="104"/>
      <c r="V91" s="6" t="s">
        <v>39</v>
      </c>
      <c r="W91" s="7" t="s">
        <v>39</v>
      </c>
      <c r="X91" s="7" t="s">
        <v>39</v>
      </c>
      <c r="Y91" s="73">
        <v>1</v>
      </c>
      <c r="Z91" s="73">
        <v>0</v>
      </c>
      <c r="AA91" s="17"/>
      <c r="AB91" s="17"/>
      <c r="AC91" s="18"/>
      <c r="AD91" s="18"/>
      <c r="AE91" s="18"/>
      <c r="AF91" s="18"/>
      <c r="AG91" s="18"/>
      <c r="AH91" s="18"/>
      <c r="AI91" s="18"/>
      <c r="AJ91" s="18"/>
      <c r="AK91" s="18"/>
      <c r="AL91" s="18"/>
    </row>
    <row r="92" spans="1:38" s="19" customFormat="1" ht="22.5" customHeight="1">
      <c r="A92" s="58" t="s">
        <v>237</v>
      </c>
      <c r="B92" s="23" t="s">
        <v>140</v>
      </c>
      <c r="C92" s="16" t="s">
        <v>86</v>
      </c>
      <c r="D92" s="11" t="s">
        <v>39</v>
      </c>
      <c r="E92" s="11" t="s">
        <v>39</v>
      </c>
      <c r="F92" s="11" t="s">
        <v>39</v>
      </c>
      <c r="G92" s="11" t="s">
        <v>39</v>
      </c>
      <c r="H92" s="11" t="s">
        <v>39</v>
      </c>
      <c r="I92" s="11" t="s">
        <v>39</v>
      </c>
      <c r="J92" s="11" t="s">
        <v>39</v>
      </c>
      <c r="K92" s="11" t="s">
        <v>39</v>
      </c>
      <c r="L92" s="98" t="s">
        <v>159</v>
      </c>
      <c r="M92" s="6" t="s">
        <v>39</v>
      </c>
      <c r="N92" s="6" t="s">
        <v>39</v>
      </c>
      <c r="O92" s="6" t="s">
        <v>39</v>
      </c>
      <c r="P92" s="6" t="s">
        <v>39</v>
      </c>
      <c r="Q92" s="6" t="s">
        <v>40</v>
      </c>
      <c r="R92" s="6" t="s">
        <v>40</v>
      </c>
      <c r="S92" s="6" t="s">
        <v>40</v>
      </c>
      <c r="T92" s="88">
        <f>SUM(T93:T95)</f>
        <v>6.7105636923809699</v>
      </c>
      <c r="U92" s="103" t="s">
        <v>95</v>
      </c>
      <c r="V92" s="11" t="s">
        <v>39</v>
      </c>
      <c r="W92" s="12" t="s">
        <v>39</v>
      </c>
      <c r="X92" s="12" t="s">
        <v>39</v>
      </c>
      <c r="Y92" s="24">
        <f t="shared" ref="Y92" si="10">SUM(Y93:Y95)</f>
        <v>2</v>
      </c>
      <c r="Z92" s="24">
        <f>SUM(Z93:Z95)</f>
        <v>3</v>
      </c>
      <c r="AA92" s="17"/>
      <c r="AB92" s="17"/>
      <c r="AC92" s="18"/>
      <c r="AD92" s="18"/>
      <c r="AE92" s="18"/>
      <c r="AF92" s="18"/>
      <c r="AG92" s="18"/>
      <c r="AH92" s="18"/>
      <c r="AI92" s="18"/>
      <c r="AJ92" s="18"/>
      <c r="AK92" s="18"/>
      <c r="AL92" s="18"/>
    </row>
    <row r="93" spans="1:38" s="19" customFormat="1" ht="36.75" customHeight="1">
      <c r="A93" s="51" t="s">
        <v>237</v>
      </c>
      <c r="B93" s="34" t="s">
        <v>141</v>
      </c>
      <c r="C93" s="54" t="s">
        <v>142</v>
      </c>
      <c r="D93" s="6" t="s">
        <v>39</v>
      </c>
      <c r="E93" s="6" t="s">
        <v>39</v>
      </c>
      <c r="F93" s="6" t="s">
        <v>39</v>
      </c>
      <c r="G93" s="6" t="s">
        <v>39</v>
      </c>
      <c r="H93" s="6" t="s">
        <v>40</v>
      </c>
      <c r="I93" s="6" t="s">
        <v>40</v>
      </c>
      <c r="J93" s="6" t="s">
        <v>40</v>
      </c>
      <c r="K93" s="6" t="s">
        <v>40</v>
      </c>
      <c r="L93" s="108"/>
      <c r="M93" s="6" t="s">
        <v>39</v>
      </c>
      <c r="N93" s="6" t="s">
        <v>39</v>
      </c>
      <c r="O93" s="6" t="s">
        <v>39</v>
      </c>
      <c r="P93" s="6" t="s">
        <v>39</v>
      </c>
      <c r="Q93" s="6" t="s">
        <v>40</v>
      </c>
      <c r="R93" s="6" t="s">
        <v>40</v>
      </c>
      <c r="S93" s="6" t="s">
        <v>40</v>
      </c>
      <c r="T93" s="70">
        <v>2.58596423004537</v>
      </c>
      <c r="U93" s="104"/>
      <c r="V93" s="6" t="s">
        <v>39</v>
      </c>
      <c r="W93" s="7" t="s">
        <v>39</v>
      </c>
      <c r="X93" s="7" t="s">
        <v>39</v>
      </c>
      <c r="Y93" s="73">
        <v>1</v>
      </c>
      <c r="Z93" s="73">
        <v>1</v>
      </c>
      <c r="AA93" s="17"/>
      <c r="AB93" s="17"/>
      <c r="AC93" s="18"/>
      <c r="AD93" s="18"/>
      <c r="AE93" s="18"/>
      <c r="AF93" s="18"/>
      <c r="AG93" s="18"/>
      <c r="AH93" s="18"/>
      <c r="AI93" s="18"/>
      <c r="AJ93" s="18"/>
      <c r="AK93" s="18"/>
      <c r="AL93" s="18"/>
    </row>
    <row r="94" spans="1:38" s="19" customFormat="1" ht="40.5" customHeight="1">
      <c r="A94" s="51" t="s">
        <v>237</v>
      </c>
      <c r="B94" s="34" t="s">
        <v>143</v>
      </c>
      <c r="C94" s="54" t="s">
        <v>144</v>
      </c>
      <c r="D94" s="6" t="s">
        <v>39</v>
      </c>
      <c r="E94" s="6" t="s">
        <v>39</v>
      </c>
      <c r="F94" s="6" t="s">
        <v>39</v>
      </c>
      <c r="G94" s="6" t="s">
        <v>39</v>
      </c>
      <c r="H94" s="6" t="s">
        <v>40</v>
      </c>
      <c r="I94" s="6" t="s">
        <v>40</v>
      </c>
      <c r="J94" s="6" t="s">
        <v>40</v>
      </c>
      <c r="K94" s="6" t="s">
        <v>40</v>
      </c>
      <c r="L94" s="108"/>
      <c r="M94" s="6" t="s">
        <v>39</v>
      </c>
      <c r="N94" s="6" t="s">
        <v>39</v>
      </c>
      <c r="O94" s="6" t="s">
        <v>39</v>
      </c>
      <c r="P94" s="6" t="s">
        <v>39</v>
      </c>
      <c r="Q94" s="6" t="s">
        <v>40</v>
      </c>
      <c r="R94" s="6" t="s">
        <v>40</v>
      </c>
      <c r="S94" s="6" t="s">
        <v>40</v>
      </c>
      <c r="T94" s="70">
        <v>2.2288824100106499</v>
      </c>
      <c r="U94" s="104"/>
      <c r="V94" s="6" t="s">
        <v>39</v>
      </c>
      <c r="W94" s="7" t="s">
        <v>39</v>
      </c>
      <c r="X94" s="7" t="s">
        <v>39</v>
      </c>
      <c r="Y94" s="73">
        <v>1</v>
      </c>
      <c r="Z94" s="73">
        <v>1</v>
      </c>
      <c r="AA94" s="17"/>
      <c r="AB94" s="17"/>
      <c r="AC94" s="18"/>
      <c r="AD94" s="18"/>
      <c r="AE94" s="18"/>
      <c r="AF94" s="18"/>
      <c r="AG94" s="18"/>
      <c r="AH94" s="18"/>
      <c r="AI94" s="18"/>
      <c r="AJ94" s="18"/>
      <c r="AK94" s="18"/>
      <c r="AL94" s="18"/>
    </row>
    <row r="95" spans="1:38" s="19" customFormat="1" ht="41.25" customHeight="1">
      <c r="A95" s="51" t="s">
        <v>237</v>
      </c>
      <c r="B95" s="34" t="s">
        <v>215</v>
      </c>
      <c r="C95" s="54" t="s">
        <v>216</v>
      </c>
      <c r="D95" s="6" t="s">
        <v>39</v>
      </c>
      <c r="E95" s="6" t="s">
        <v>39</v>
      </c>
      <c r="F95" s="6" t="s">
        <v>39</v>
      </c>
      <c r="G95" s="6" t="s">
        <v>39</v>
      </c>
      <c r="H95" s="6" t="s">
        <v>40</v>
      </c>
      <c r="I95" s="6" t="s">
        <v>40</v>
      </c>
      <c r="J95" s="6" t="s">
        <v>40</v>
      </c>
      <c r="K95" s="6" t="s">
        <v>40</v>
      </c>
      <c r="L95" s="109"/>
      <c r="M95" s="6" t="s">
        <v>39</v>
      </c>
      <c r="N95" s="6" t="s">
        <v>39</v>
      </c>
      <c r="O95" s="6" t="s">
        <v>39</v>
      </c>
      <c r="P95" s="6" t="s">
        <v>39</v>
      </c>
      <c r="Q95" s="6" t="s">
        <v>40</v>
      </c>
      <c r="R95" s="6" t="s">
        <v>40</v>
      </c>
      <c r="S95" s="6" t="s">
        <v>40</v>
      </c>
      <c r="T95" s="70">
        <v>1.89571705232495</v>
      </c>
      <c r="U95" s="105"/>
      <c r="V95" s="6" t="s">
        <v>39</v>
      </c>
      <c r="W95" s="7" t="s">
        <v>39</v>
      </c>
      <c r="X95" s="7" t="s">
        <v>39</v>
      </c>
      <c r="Y95" s="73">
        <v>0</v>
      </c>
      <c r="Z95" s="73">
        <v>1</v>
      </c>
      <c r="AA95" s="17"/>
      <c r="AB95" s="17"/>
      <c r="AC95" s="18"/>
      <c r="AD95" s="18"/>
      <c r="AE95" s="18"/>
      <c r="AF95" s="18"/>
      <c r="AG95" s="18"/>
      <c r="AH95" s="18"/>
      <c r="AI95" s="18"/>
      <c r="AJ95" s="18"/>
      <c r="AK95" s="18"/>
      <c r="AL95" s="18"/>
    </row>
    <row r="96" spans="1:38" s="19" customFormat="1" ht="15.75" customHeight="1">
      <c r="A96" s="58" t="s">
        <v>237</v>
      </c>
      <c r="B96" s="23" t="s">
        <v>145</v>
      </c>
      <c r="C96" s="16" t="s">
        <v>86</v>
      </c>
      <c r="D96" s="11" t="s">
        <v>39</v>
      </c>
      <c r="E96" s="11" t="s">
        <v>39</v>
      </c>
      <c r="F96" s="11" t="s">
        <v>39</v>
      </c>
      <c r="G96" s="11" t="s">
        <v>39</v>
      </c>
      <c r="H96" s="11" t="s">
        <v>39</v>
      </c>
      <c r="I96" s="11" t="s">
        <v>39</v>
      </c>
      <c r="J96" s="11" t="s">
        <v>39</v>
      </c>
      <c r="K96" s="11" t="s">
        <v>39</v>
      </c>
      <c r="L96" s="11" t="s">
        <v>39</v>
      </c>
      <c r="M96" s="6" t="s">
        <v>39</v>
      </c>
      <c r="N96" s="6" t="s">
        <v>39</v>
      </c>
      <c r="O96" s="6" t="s">
        <v>39</v>
      </c>
      <c r="P96" s="6" t="s">
        <v>39</v>
      </c>
      <c r="Q96" s="6" t="s">
        <v>40</v>
      </c>
      <c r="R96" s="6" t="s">
        <v>40</v>
      </c>
      <c r="S96" s="6" t="s">
        <v>40</v>
      </c>
      <c r="T96" s="88">
        <f>SUM(T97:T100)</f>
        <v>31.792831715013264</v>
      </c>
      <c r="U96" s="103" t="s">
        <v>95</v>
      </c>
      <c r="V96" s="11" t="s">
        <v>39</v>
      </c>
      <c r="W96" s="12" t="s">
        <v>39</v>
      </c>
      <c r="X96" s="12" t="s">
        <v>39</v>
      </c>
      <c r="Y96" s="61">
        <f t="shared" ref="Y96" si="11">SUM(Y97:Y100)</f>
        <v>12</v>
      </c>
      <c r="Z96" s="61">
        <f>SUM(Z97:Z100)</f>
        <v>26</v>
      </c>
      <c r="AA96" s="17"/>
      <c r="AB96" s="17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spans="1:38" s="19" customFormat="1" ht="31.5">
      <c r="A97" s="52" t="s">
        <v>237</v>
      </c>
      <c r="B97" s="56" t="s">
        <v>146</v>
      </c>
      <c r="C97" s="9" t="s">
        <v>147</v>
      </c>
      <c r="D97" s="6" t="s">
        <v>39</v>
      </c>
      <c r="E97" s="6" t="s">
        <v>39</v>
      </c>
      <c r="F97" s="6" t="s">
        <v>39</v>
      </c>
      <c r="G97" s="6" t="s">
        <v>39</v>
      </c>
      <c r="H97" s="6" t="s">
        <v>40</v>
      </c>
      <c r="I97" s="6" t="s">
        <v>40</v>
      </c>
      <c r="J97" s="6" t="s">
        <v>40</v>
      </c>
      <c r="K97" s="6" t="s">
        <v>40</v>
      </c>
      <c r="L97" s="101" t="s">
        <v>160</v>
      </c>
      <c r="M97" s="6" t="s">
        <v>39</v>
      </c>
      <c r="N97" s="6" t="s">
        <v>39</v>
      </c>
      <c r="O97" s="6" t="s">
        <v>39</v>
      </c>
      <c r="P97" s="6" t="s">
        <v>39</v>
      </c>
      <c r="Q97" s="6" t="s">
        <v>40</v>
      </c>
      <c r="R97" s="6" t="s">
        <v>40</v>
      </c>
      <c r="S97" s="6" t="s">
        <v>40</v>
      </c>
      <c r="T97" s="70">
        <v>20.464172791994702</v>
      </c>
      <c r="U97" s="104"/>
      <c r="V97" s="6" t="s">
        <v>39</v>
      </c>
      <c r="W97" s="7" t="s">
        <v>39</v>
      </c>
      <c r="X97" s="7" t="s">
        <v>39</v>
      </c>
      <c r="Y97" s="73">
        <v>12</v>
      </c>
      <c r="Z97" s="73">
        <v>12</v>
      </c>
      <c r="AA97" s="17"/>
      <c r="AB97" s="17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spans="1:38" s="19" customFormat="1" ht="15.75">
      <c r="A98" s="52" t="s">
        <v>237</v>
      </c>
      <c r="B98" s="56" t="s">
        <v>217</v>
      </c>
      <c r="C98" s="9" t="s">
        <v>218</v>
      </c>
      <c r="D98" s="6" t="s">
        <v>39</v>
      </c>
      <c r="E98" s="6" t="s">
        <v>39</v>
      </c>
      <c r="F98" s="6" t="s">
        <v>39</v>
      </c>
      <c r="G98" s="6" t="s">
        <v>39</v>
      </c>
      <c r="H98" s="6" t="s">
        <v>40</v>
      </c>
      <c r="I98" s="6" t="s">
        <v>40</v>
      </c>
      <c r="J98" s="6" t="s">
        <v>40</v>
      </c>
      <c r="K98" s="6" t="s">
        <v>40</v>
      </c>
      <c r="L98" s="102"/>
      <c r="M98" s="6" t="s">
        <v>39</v>
      </c>
      <c r="N98" s="6" t="s">
        <v>39</v>
      </c>
      <c r="O98" s="6" t="s">
        <v>39</v>
      </c>
      <c r="P98" s="6" t="s">
        <v>39</v>
      </c>
      <c r="Q98" s="6" t="s">
        <v>40</v>
      </c>
      <c r="R98" s="6" t="s">
        <v>40</v>
      </c>
      <c r="S98" s="6" t="s">
        <v>40</v>
      </c>
      <c r="T98" s="70">
        <v>5.2088132846888602</v>
      </c>
      <c r="U98" s="104"/>
      <c r="V98" s="6" t="s">
        <v>39</v>
      </c>
      <c r="W98" s="7" t="s">
        <v>39</v>
      </c>
      <c r="X98" s="7" t="s">
        <v>39</v>
      </c>
      <c r="Y98" s="73">
        <v>0</v>
      </c>
      <c r="Z98" s="73">
        <v>2</v>
      </c>
      <c r="AA98" s="17"/>
      <c r="AB98" s="17"/>
      <c r="AC98" s="18"/>
      <c r="AD98" s="18"/>
      <c r="AE98" s="18"/>
      <c r="AF98" s="18"/>
      <c r="AG98" s="18"/>
      <c r="AH98" s="18"/>
      <c r="AI98" s="18"/>
      <c r="AJ98" s="18"/>
      <c r="AK98" s="18"/>
      <c r="AL98" s="18"/>
    </row>
    <row r="99" spans="1:38" s="19" customFormat="1" ht="31.5">
      <c r="A99" s="52" t="s">
        <v>237</v>
      </c>
      <c r="B99" s="56" t="s">
        <v>219</v>
      </c>
      <c r="C99" s="9" t="s">
        <v>220</v>
      </c>
      <c r="D99" s="6" t="s">
        <v>39</v>
      </c>
      <c r="E99" s="6" t="s">
        <v>39</v>
      </c>
      <c r="F99" s="6" t="s">
        <v>39</v>
      </c>
      <c r="G99" s="6" t="s">
        <v>39</v>
      </c>
      <c r="H99" s="6" t="s">
        <v>40</v>
      </c>
      <c r="I99" s="6" t="s">
        <v>40</v>
      </c>
      <c r="J99" s="6" t="s">
        <v>40</v>
      </c>
      <c r="K99" s="6" t="s">
        <v>40</v>
      </c>
      <c r="L99" s="102"/>
      <c r="M99" s="6" t="s">
        <v>39</v>
      </c>
      <c r="N99" s="6" t="s">
        <v>39</v>
      </c>
      <c r="O99" s="6" t="s">
        <v>39</v>
      </c>
      <c r="P99" s="6" t="s">
        <v>39</v>
      </c>
      <c r="Q99" s="6" t="s">
        <v>40</v>
      </c>
      <c r="R99" s="6" t="s">
        <v>40</v>
      </c>
      <c r="S99" s="6" t="s">
        <v>40</v>
      </c>
      <c r="T99" s="70">
        <v>4.8226859644697395</v>
      </c>
      <c r="U99" s="104"/>
      <c r="V99" s="6" t="s">
        <v>39</v>
      </c>
      <c r="W99" s="7" t="s">
        <v>39</v>
      </c>
      <c r="X99" s="7" t="s">
        <v>39</v>
      </c>
      <c r="Y99" s="73">
        <v>0</v>
      </c>
      <c r="Z99" s="73">
        <v>9</v>
      </c>
      <c r="AA99" s="17"/>
      <c r="AB99" s="17"/>
      <c r="AC99" s="18"/>
      <c r="AD99" s="18"/>
      <c r="AE99" s="18"/>
      <c r="AF99" s="18"/>
      <c r="AG99" s="18"/>
      <c r="AH99" s="18"/>
      <c r="AI99" s="18"/>
      <c r="AJ99" s="18"/>
      <c r="AK99" s="18"/>
      <c r="AL99" s="18"/>
    </row>
    <row r="100" spans="1:38" s="19" customFormat="1" ht="15.75">
      <c r="A100" s="52" t="s">
        <v>237</v>
      </c>
      <c r="B100" s="34" t="s">
        <v>221</v>
      </c>
      <c r="C100" s="9" t="s">
        <v>222</v>
      </c>
      <c r="D100" s="6" t="s">
        <v>39</v>
      </c>
      <c r="E100" s="6" t="s">
        <v>39</v>
      </c>
      <c r="F100" s="6" t="s">
        <v>39</v>
      </c>
      <c r="G100" s="6" t="s">
        <v>39</v>
      </c>
      <c r="H100" s="6" t="s">
        <v>40</v>
      </c>
      <c r="I100" s="6" t="s">
        <v>40</v>
      </c>
      <c r="J100" s="6" t="s">
        <v>40</v>
      </c>
      <c r="K100" s="6" t="s">
        <v>40</v>
      </c>
      <c r="L100" s="106"/>
      <c r="M100" s="6" t="s">
        <v>39</v>
      </c>
      <c r="N100" s="6" t="s">
        <v>39</v>
      </c>
      <c r="O100" s="6" t="s">
        <v>39</v>
      </c>
      <c r="P100" s="6" t="s">
        <v>39</v>
      </c>
      <c r="Q100" s="6" t="s">
        <v>40</v>
      </c>
      <c r="R100" s="6" t="s">
        <v>40</v>
      </c>
      <c r="S100" s="6" t="s">
        <v>40</v>
      </c>
      <c r="T100" s="70">
        <v>1.29715967385996</v>
      </c>
      <c r="U100" s="105"/>
      <c r="V100" s="6" t="s">
        <v>39</v>
      </c>
      <c r="W100" s="7" t="s">
        <v>39</v>
      </c>
      <c r="X100" s="7" t="s">
        <v>39</v>
      </c>
      <c r="Y100" s="73">
        <v>0</v>
      </c>
      <c r="Z100" s="73">
        <v>3</v>
      </c>
      <c r="AA100" s="17"/>
      <c r="AB100" s="17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</row>
    <row r="101" spans="1:38" s="19" customFormat="1" ht="15.75">
      <c r="A101" s="57" t="s">
        <v>237</v>
      </c>
      <c r="B101" s="59" t="s">
        <v>162</v>
      </c>
      <c r="C101" s="60" t="s">
        <v>86</v>
      </c>
      <c r="D101" s="11" t="s">
        <v>39</v>
      </c>
      <c r="E101" s="11" t="s">
        <v>39</v>
      </c>
      <c r="F101" s="11" t="s">
        <v>39</v>
      </c>
      <c r="G101" s="11" t="s">
        <v>39</v>
      </c>
      <c r="H101" s="11" t="s">
        <v>39</v>
      </c>
      <c r="I101" s="11" t="s">
        <v>39</v>
      </c>
      <c r="J101" s="11" t="s">
        <v>39</v>
      </c>
      <c r="K101" s="11" t="s">
        <v>39</v>
      </c>
      <c r="L101" s="11" t="s">
        <v>39</v>
      </c>
      <c r="M101" s="6" t="s">
        <v>39</v>
      </c>
      <c r="N101" s="6" t="s">
        <v>39</v>
      </c>
      <c r="O101" s="6" t="s">
        <v>39</v>
      </c>
      <c r="P101" s="6" t="s">
        <v>39</v>
      </c>
      <c r="Q101" s="6" t="s">
        <v>40</v>
      </c>
      <c r="R101" s="6" t="s">
        <v>40</v>
      </c>
      <c r="S101" s="6" t="s">
        <v>40</v>
      </c>
      <c r="T101" s="88">
        <f>SUM(T102:T105)</f>
        <v>18.296230807927081</v>
      </c>
      <c r="U101" s="103" t="s">
        <v>95</v>
      </c>
      <c r="V101" s="11" t="s">
        <v>39</v>
      </c>
      <c r="W101" s="12" t="s">
        <v>39</v>
      </c>
      <c r="X101" s="12" t="s">
        <v>39</v>
      </c>
      <c r="Y101" s="94">
        <f t="shared" ref="Y101" si="12">SUM(Y102:Y105)</f>
        <v>12</v>
      </c>
      <c r="Z101" s="94">
        <f>SUM(Z102:Z105)</f>
        <v>44</v>
      </c>
      <c r="AA101" s="17"/>
      <c r="AB101" s="17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</row>
    <row r="102" spans="1:38" s="19" customFormat="1" ht="44.25" customHeight="1">
      <c r="A102" s="51" t="s">
        <v>237</v>
      </c>
      <c r="B102" s="56" t="s">
        <v>178</v>
      </c>
      <c r="C102" s="54" t="s">
        <v>179</v>
      </c>
      <c r="D102" s="6" t="s">
        <v>39</v>
      </c>
      <c r="E102" s="6" t="s">
        <v>39</v>
      </c>
      <c r="F102" s="6" t="s">
        <v>39</v>
      </c>
      <c r="G102" s="6" t="s">
        <v>39</v>
      </c>
      <c r="H102" s="6" t="s">
        <v>79</v>
      </c>
      <c r="I102" s="6" t="s">
        <v>40</v>
      </c>
      <c r="J102" s="6" t="s">
        <v>40</v>
      </c>
      <c r="K102" s="6" t="s">
        <v>40</v>
      </c>
      <c r="L102" s="101" t="s">
        <v>180</v>
      </c>
      <c r="M102" s="6" t="s">
        <v>39</v>
      </c>
      <c r="N102" s="6" t="s">
        <v>39</v>
      </c>
      <c r="O102" s="6" t="s">
        <v>39</v>
      </c>
      <c r="P102" s="6" t="s">
        <v>39</v>
      </c>
      <c r="Q102" s="6" t="s">
        <v>40</v>
      </c>
      <c r="R102" s="6" t="s">
        <v>40</v>
      </c>
      <c r="S102" s="6" t="s">
        <v>40</v>
      </c>
      <c r="T102" s="70">
        <v>2.3170958222219302</v>
      </c>
      <c r="U102" s="104"/>
      <c r="V102" s="6" t="s">
        <v>39</v>
      </c>
      <c r="W102" s="7" t="s">
        <v>39</v>
      </c>
      <c r="X102" s="7" t="s">
        <v>39</v>
      </c>
      <c r="Y102" s="73">
        <v>12</v>
      </c>
      <c r="Z102" s="73">
        <v>12</v>
      </c>
      <c r="AA102" s="17"/>
      <c r="AB102" s="17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</row>
    <row r="103" spans="1:38" s="19" customFormat="1" ht="30" customHeight="1">
      <c r="A103" s="51" t="s">
        <v>237</v>
      </c>
      <c r="B103" s="56" t="s">
        <v>223</v>
      </c>
      <c r="C103" s="54" t="s">
        <v>224</v>
      </c>
      <c r="D103" s="6" t="s">
        <v>39</v>
      </c>
      <c r="E103" s="6" t="s">
        <v>39</v>
      </c>
      <c r="F103" s="6" t="s">
        <v>39</v>
      </c>
      <c r="G103" s="6" t="s">
        <v>39</v>
      </c>
      <c r="H103" s="6" t="s">
        <v>79</v>
      </c>
      <c r="I103" s="6" t="s">
        <v>40</v>
      </c>
      <c r="J103" s="6" t="s">
        <v>40</v>
      </c>
      <c r="K103" s="6" t="s">
        <v>40</v>
      </c>
      <c r="L103" s="102"/>
      <c r="M103" s="6" t="s">
        <v>39</v>
      </c>
      <c r="N103" s="6" t="s">
        <v>39</v>
      </c>
      <c r="O103" s="6" t="s">
        <v>39</v>
      </c>
      <c r="P103" s="6" t="s">
        <v>39</v>
      </c>
      <c r="Q103" s="6" t="s">
        <v>40</v>
      </c>
      <c r="R103" s="6" t="s">
        <v>40</v>
      </c>
      <c r="S103" s="6" t="s">
        <v>40</v>
      </c>
      <c r="T103" s="70">
        <v>1.20326632471637</v>
      </c>
      <c r="U103" s="104"/>
      <c r="V103" s="6" t="s">
        <v>39</v>
      </c>
      <c r="W103" s="7" t="s">
        <v>39</v>
      </c>
      <c r="X103" s="7" t="s">
        <v>39</v>
      </c>
      <c r="Y103" s="73">
        <v>0</v>
      </c>
      <c r="Z103" s="73">
        <v>3</v>
      </c>
      <c r="AA103" s="17"/>
      <c r="AB103" s="17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</row>
    <row r="104" spans="1:38" s="19" customFormat="1" ht="31.5">
      <c r="A104" s="51" t="s">
        <v>237</v>
      </c>
      <c r="B104" s="56" t="s">
        <v>225</v>
      </c>
      <c r="C104" s="54" t="s">
        <v>226</v>
      </c>
      <c r="D104" s="6" t="s">
        <v>39</v>
      </c>
      <c r="E104" s="6" t="s">
        <v>39</v>
      </c>
      <c r="F104" s="6" t="s">
        <v>39</v>
      </c>
      <c r="G104" s="6" t="s">
        <v>39</v>
      </c>
      <c r="H104" s="6" t="s">
        <v>79</v>
      </c>
      <c r="I104" s="6" t="s">
        <v>40</v>
      </c>
      <c r="J104" s="6" t="s">
        <v>40</v>
      </c>
      <c r="K104" s="6" t="s">
        <v>40</v>
      </c>
      <c r="L104" s="102"/>
      <c r="M104" s="6"/>
      <c r="N104" s="6"/>
      <c r="O104" s="6"/>
      <c r="P104" s="6"/>
      <c r="Q104" s="6"/>
      <c r="R104" s="6"/>
      <c r="S104" s="6"/>
      <c r="T104" s="70">
        <v>2.6478786517381798</v>
      </c>
      <c r="U104" s="104"/>
      <c r="V104" s="6"/>
      <c r="W104" s="7"/>
      <c r="X104" s="7"/>
      <c r="Y104" s="73">
        <v>0</v>
      </c>
      <c r="Z104" s="73">
        <v>2</v>
      </c>
      <c r="AA104" s="17"/>
      <c r="AB104" s="17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</row>
    <row r="105" spans="1:38" s="19" customFormat="1" ht="60.75" customHeight="1">
      <c r="A105" s="51" t="s">
        <v>237</v>
      </c>
      <c r="B105" s="56" t="s">
        <v>227</v>
      </c>
      <c r="C105" s="54" t="s">
        <v>228</v>
      </c>
      <c r="D105" s="6" t="s">
        <v>39</v>
      </c>
      <c r="E105" s="6" t="s">
        <v>39</v>
      </c>
      <c r="F105" s="6" t="s">
        <v>39</v>
      </c>
      <c r="G105" s="6" t="s">
        <v>39</v>
      </c>
      <c r="H105" s="6" t="s">
        <v>79</v>
      </c>
      <c r="I105" s="6" t="s">
        <v>40</v>
      </c>
      <c r="J105" s="6" t="s">
        <v>40</v>
      </c>
      <c r="K105" s="6" t="s">
        <v>40</v>
      </c>
      <c r="L105" s="106"/>
      <c r="M105" s="6" t="s">
        <v>39</v>
      </c>
      <c r="N105" s="6" t="s">
        <v>39</v>
      </c>
      <c r="O105" s="6" t="s">
        <v>39</v>
      </c>
      <c r="P105" s="6" t="s">
        <v>39</v>
      </c>
      <c r="Q105" s="6" t="s">
        <v>40</v>
      </c>
      <c r="R105" s="6" t="s">
        <v>40</v>
      </c>
      <c r="S105" s="6" t="s">
        <v>40</v>
      </c>
      <c r="T105" s="70">
        <v>12.127990009250599</v>
      </c>
      <c r="U105" s="105"/>
      <c r="V105" s="6" t="s">
        <v>39</v>
      </c>
      <c r="W105" s="7" t="s">
        <v>39</v>
      </c>
      <c r="X105" s="7" t="s">
        <v>39</v>
      </c>
      <c r="Y105" s="73">
        <v>0</v>
      </c>
      <c r="Z105" s="73">
        <v>27</v>
      </c>
      <c r="AA105" s="17"/>
      <c r="AB105" s="17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</row>
    <row r="106" spans="1:38" s="22" customFormat="1" ht="15.75" customHeight="1">
      <c r="A106" s="57" t="s">
        <v>237</v>
      </c>
      <c r="B106" s="23" t="s">
        <v>168</v>
      </c>
      <c r="C106" s="16" t="s">
        <v>86</v>
      </c>
      <c r="D106" s="11" t="s">
        <v>39</v>
      </c>
      <c r="E106" s="11" t="s">
        <v>39</v>
      </c>
      <c r="F106" s="11" t="s">
        <v>39</v>
      </c>
      <c r="G106" s="11" t="s">
        <v>39</v>
      </c>
      <c r="H106" s="11" t="s">
        <v>39</v>
      </c>
      <c r="I106" s="11" t="s">
        <v>39</v>
      </c>
      <c r="J106" s="11" t="s">
        <v>39</v>
      </c>
      <c r="K106" s="11" t="s">
        <v>39</v>
      </c>
      <c r="L106" s="11" t="s">
        <v>39</v>
      </c>
      <c r="M106" s="11" t="s">
        <v>39</v>
      </c>
      <c r="N106" s="11" t="s">
        <v>39</v>
      </c>
      <c r="O106" s="11" t="s">
        <v>39</v>
      </c>
      <c r="P106" s="11" t="s">
        <v>39</v>
      </c>
      <c r="Q106" s="11" t="s">
        <v>39</v>
      </c>
      <c r="R106" s="11" t="s">
        <v>39</v>
      </c>
      <c r="S106" s="11" t="s">
        <v>39</v>
      </c>
      <c r="T106" s="71">
        <f>T107</f>
        <v>1367.9034085375001</v>
      </c>
      <c r="U106" s="98" t="s">
        <v>100</v>
      </c>
      <c r="V106" s="11" t="s">
        <v>39</v>
      </c>
      <c r="W106" s="12" t="s">
        <v>39</v>
      </c>
      <c r="X106" s="12" t="s">
        <v>39</v>
      </c>
      <c r="Y106" s="24">
        <f t="shared" ref="Y106" si="13">SUM(Y107:Y107)</f>
        <v>91665</v>
      </c>
      <c r="Z106" s="24">
        <f>Z107</f>
        <v>103029</v>
      </c>
      <c r="AA106" s="20"/>
      <c r="AB106" s="20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</row>
    <row r="107" spans="1:38" s="22" customFormat="1" ht="15.75">
      <c r="A107" s="51" t="s">
        <v>237</v>
      </c>
      <c r="B107" s="56" t="s">
        <v>168</v>
      </c>
      <c r="C107" s="9" t="s">
        <v>111</v>
      </c>
      <c r="D107" s="6" t="s">
        <v>39</v>
      </c>
      <c r="E107" s="6" t="s">
        <v>39</v>
      </c>
      <c r="F107" s="6" t="s">
        <v>39</v>
      </c>
      <c r="G107" s="6" t="s">
        <v>39</v>
      </c>
      <c r="H107" s="6" t="s">
        <v>79</v>
      </c>
      <c r="I107" s="6" t="s">
        <v>40</v>
      </c>
      <c r="J107" s="11" t="s">
        <v>40</v>
      </c>
      <c r="K107" s="11" t="s">
        <v>40</v>
      </c>
      <c r="L107" s="75" t="s">
        <v>150</v>
      </c>
      <c r="M107" s="6" t="s">
        <v>39</v>
      </c>
      <c r="N107" s="6" t="s">
        <v>39</v>
      </c>
      <c r="O107" s="6" t="s">
        <v>39</v>
      </c>
      <c r="P107" s="6" t="s">
        <v>39</v>
      </c>
      <c r="Q107" s="6" t="s">
        <v>40</v>
      </c>
      <c r="R107" s="6" t="s">
        <v>40</v>
      </c>
      <c r="S107" s="6" t="s">
        <v>40</v>
      </c>
      <c r="T107" s="72">
        <v>1367.9034085375001</v>
      </c>
      <c r="U107" s="99"/>
      <c r="V107" s="7" t="s">
        <v>39</v>
      </c>
      <c r="W107" s="7" t="s">
        <v>39</v>
      </c>
      <c r="X107" s="7" t="s">
        <v>39</v>
      </c>
      <c r="Y107" s="73">
        <v>91665</v>
      </c>
      <c r="Z107" s="73">
        <v>103029</v>
      </c>
      <c r="AA107" s="63"/>
      <c r="AB107" s="20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</row>
    <row r="108" spans="1:38">
      <c r="T108" s="83">
        <f>T15-[1]J0331_1056204000049_01_0_61_0!$P$18</f>
        <v>0</v>
      </c>
      <c r="W108" s="96">
        <f>W54-[2]J0331_1056204000049_05_0_61_0!$F$19</f>
        <v>0</v>
      </c>
      <c r="X108" s="97">
        <f>X54-[2]J0331_1056204000049_05_0_61_0!$J$19</f>
        <v>0</v>
      </c>
      <c r="Y108" s="95">
        <f>Y15-[2]J0331_1056204000049_05_0_61_0!$G$19</f>
        <v>0</v>
      </c>
      <c r="Z108" s="95">
        <f>Z15-[2]J0331_1056204000049_05_0_61_0!$K$19</f>
        <v>0</v>
      </c>
      <c r="AA108" s="1"/>
      <c r="AB108" s="1"/>
    </row>
    <row r="109" spans="1:38">
      <c r="Y109" s="2"/>
      <c r="Z109" s="2"/>
      <c r="AA109" s="1"/>
      <c r="AB109" s="1"/>
    </row>
    <row r="110" spans="1:38">
      <c r="Y110" s="2"/>
      <c r="Z110" s="2"/>
      <c r="AA110" s="1"/>
      <c r="AB110" s="1"/>
    </row>
    <row r="111" spans="1:38">
      <c r="Y111" s="2"/>
      <c r="Z111" s="2"/>
      <c r="AA111" s="1"/>
      <c r="AB111" s="1"/>
    </row>
    <row r="112" spans="1:38">
      <c r="Y112" s="2"/>
      <c r="Z112" s="2"/>
      <c r="AA112" s="1"/>
      <c r="AB112" s="1"/>
    </row>
    <row r="113" spans="25:28">
      <c r="Y113" s="2"/>
      <c r="Z113" s="2"/>
      <c r="AA113" s="1"/>
      <c r="AB113" s="1"/>
    </row>
    <row r="114" spans="25:28">
      <c r="Y114" s="2"/>
      <c r="Z114" s="2"/>
      <c r="AA114" s="1"/>
      <c r="AB114" s="1"/>
    </row>
    <row r="115" spans="25:28">
      <c r="Y115" s="2"/>
      <c r="Z115" s="2"/>
      <c r="AA115" s="1"/>
      <c r="AB115" s="1"/>
    </row>
    <row r="116" spans="25:28">
      <c r="Y116" s="2"/>
      <c r="Z116" s="2"/>
      <c r="AA116" s="1"/>
      <c r="AB116" s="1"/>
    </row>
    <row r="117" spans="25:28">
      <c r="Y117" s="2"/>
      <c r="Z117" s="2"/>
      <c r="AA117" s="1"/>
      <c r="AB117" s="1"/>
    </row>
    <row r="118" spans="25:28">
      <c r="Y118" s="2"/>
      <c r="Z118" s="2"/>
      <c r="AA118" s="1"/>
      <c r="AB118" s="1"/>
    </row>
    <row r="119" spans="25:28">
      <c r="Y119" s="2"/>
      <c r="Z119" s="2"/>
      <c r="AA119" s="1"/>
      <c r="AB119" s="1"/>
    </row>
    <row r="120" spans="25:28">
      <c r="Y120" s="2"/>
      <c r="Z120" s="2"/>
      <c r="AA120" s="1"/>
      <c r="AB120" s="1"/>
    </row>
    <row r="121" spans="25:28">
      <c r="Y121" s="2"/>
      <c r="Z121" s="2"/>
      <c r="AA121" s="1"/>
      <c r="AB121" s="1"/>
    </row>
    <row r="122" spans="25:28">
      <c r="Y122" s="2"/>
      <c r="Z122" s="2"/>
      <c r="AA122" s="1"/>
      <c r="AB122" s="1"/>
    </row>
    <row r="123" spans="25:28">
      <c r="Y123" s="2"/>
      <c r="Z123" s="2"/>
      <c r="AA123" s="1"/>
      <c r="AB123" s="1"/>
    </row>
    <row r="124" spans="25:28">
      <c r="Y124" s="2"/>
      <c r="Z124" s="2"/>
      <c r="AA124" s="1"/>
      <c r="AB124" s="1"/>
    </row>
    <row r="125" spans="25:28">
      <c r="Y125" s="2"/>
      <c r="Z125" s="2"/>
      <c r="AA125" s="1"/>
      <c r="AB125" s="1"/>
    </row>
    <row r="126" spans="25:28">
      <c r="Y126" s="2"/>
      <c r="Z126" s="2"/>
      <c r="AA126" s="1"/>
      <c r="AB126" s="1"/>
    </row>
    <row r="127" spans="25:28">
      <c r="Y127" s="2"/>
      <c r="Z127" s="2"/>
      <c r="AA127" s="1"/>
      <c r="AB127" s="1"/>
    </row>
    <row r="128" spans="25:28">
      <c r="Y128" s="2"/>
      <c r="Z128" s="2"/>
      <c r="AA128" s="1"/>
      <c r="AB128" s="1"/>
    </row>
    <row r="129" spans="25:28">
      <c r="Y129" s="2"/>
      <c r="Z129" s="2"/>
      <c r="AA129" s="1"/>
      <c r="AB129" s="1"/>
    </row>
    <row r="130" spans="25:28">
      <c r="Y130" s="2"/>
      <c r="Z130" s="2"/>
      <c r="AA130" s="1"/>
      <c r="AB130" s="1"/>
    </row>
    <row r="131" spans="25:28">
      <c r="Y131" s="2"/>
      <c r="Z131" s="2"/>
      <c r="AA131" s="1"/>
      <c r="AB131" s="1"/>
    </row>
    <row r="132" spans="25:28">
      <c r="Y132" s="2"/>
      <c r="Z132" s="2"/>
      <c r="AA132" s="1"/>
      <c r="AB132" s="1"/>
    </row>
    <row r="133" spans="25:28">
      <c r="Y133" s="2"/>
      <c r="Z133" s="2"/>
      <c r="AA133" s="1"/>
      <c r="AB133" s="1"/>
    </row>
    <row r="134" spans="25:28">
      <c r="Y134" s="2"/>
      <c r="Z134" s="2"/>
      <c r="AA134" s="1"/>
      <c r="AB134" s="1"/>
    </row>
    <row r="135" spans="25:28">
      <c r="Y135" s="2"/>
      <c r="Z135" s="2"/>
      <c r="AA135" s="1"/>
      <c r="AB135" s="1"/>
    </row>
    <row r="136" spans="25:28">
      <c r="Y136" s="2"/>
      <c r="Z136" s="2"/>
      <c r="AA136" s="1"/>
      <c r="AB136" s="1"/>
    </row>
    <row r="137" spans="25:28">
      <c r="Y137" s="2"/>
      <c r="Z137" s="2"/>
      <c r="AA137" s="1"/>
      <c r="AB137" s="1"/>
    </row>
    <row r="138" spans="25:28">
      <c r="Y138" s="2"/>
      <c r="Z138" s="2"/>
      <c r="AA138" s="1"/>
      <c r="AB138" s="1"/>
    </row>
    <row r="139" spans="25:28">
      <c r="Y139" s="2"/>
      <c r="Z139" s="2"/>
      <c r="AA139" s="1"/>
      <c r="AB139" s="1"/>
    </row>
    <row r="140" spans="25:28">
      <c r="Y140" s="2"/>
      <c r="Z140" s="2"/>
      <c r="AA140" s="1"/>
      <c r="AB140" s="1"/>
    </row>
    <row r="141" spans="25:28">
      <c r="Y141" s="2"/>
      <c r="Z141" s="2"/>
      <c r="AA141" s="1"/>
      <c r="AB141" s="1"/>
    </row>
    <row r="142" spans="25:28">
      <c r="Y142" s="2"/>
      <c r="Z142" s="2"/>
      <c r="AA142" s="1"/>
      <c r="AB142" s="1"/>
    </row>
    <row r="143" spans="25:28">
      <c r="Y143" s="2"/>
      <c r="Z143" s="2"/>
      <c r="AA143" s="1"/>
      <c r="AB143" s="1"/>
    </row>
    <row r="144" spans="25:28">
      <c r="Y144" s="2"/>
      <c r="Z144" s="2"/>
      <c r="AA144" s="1"/>
      <c r="AB144" s="1"/>
    </row>
    <row r="145" spans="25:28">
      <c r="Y145" s="2"/>
      <c r="Z145" s="2"/>
      <c r="AA145" s="1"/>
      <c r="AB145" s="1"/>
    </row>
    <row r="146" spans="25:28">
      <c r="Y146" s="2"/>
      <c r="Z146" s="2"/>
      <c r="AA146" s="1"/>
      <c r="AB146" s="1"/>
    </row>
    <row r="147" spans="25:28">
      <c r="Y147" s="2"/>
      <c r="Z147" s="2"/>
      <c r="AA147" s="1"/>
      <c r="AB147" s="1"/>
    </row>
  </sheetData>
  <mergeCells count="51">
    <mergeCell ref="U55:U59"/>
    <mergeCell ref="L97:L100"/>
    <mergeCell ref="L61:L62"/>
    <mergeCell ref="U60:U62"/>
    <mergeCell ref="U39:U52"/>
    <mergeCell ref="L45:L50"/>
    <mergeCell ref="Q11:R12"/>
    <mergeCell ref="S11:S13"/>
    <mergeCell ref="T11:T13"/>
    <mergeCell ref="A11:A13"/>
    <mergeCell ref="B11:B13"/>
    <mergeCell ref="C11:C13"/>
    <mergeCell ref="D11:G11"/>
    <mergeCell ref="H11:I12"/>
    <mergeCell ref="D12:D13"/>
    <mergeCell ref="E12:E13"/>
    <mergeCell ref="F12:F13"/>
    <mergeCell ref="G12:G13"/>
    <mergeCell ref="A4:Z4"/>
    <mergeCell ref="A6:Z6"/>
    <mergeCell ref="A7:Z7"/>
    <mergeCell ref="A9:Z9"/>
    <mergeCell ref="A10:Y10"/>
    <mergeCell ref="W12:X12"/>
    <mergeCell ref="V11:V13"/>
    <mergeCell ref="U87:U91"/>
    <mergeCell ref="U92:U95"/>
    <mergeCell ref="J11:J13"/>
    <mergeCell ref="K11:K13"/>
    <mergeCell ref="L11:L13"/>
    <mergeCell ref="W11:Z11"/>
    <mergeCell ref="Y12:Z12"/>
    <mergeCell ref="L55:L59"/>
    <mergeCell ref="U68:U72"/>
    <mergeCell ref="O11:O13"/>
    <mergeCell ref="M11:M13"/>
    <mergeCell ref="N11:N13"/>
    <mergeCell ref="U11:U13"/>
    <mergeCell ref="P11:P13"/>
    <mergeCell ref="U106:U107"/>
    <mergeCell ref="L64:L65"/>
    <mergeCell ref="L87:L91"/>
    <mergeCell ref="U96:U100"/>
    <mergeCell ref="L102:L105"/>
    <mergeCell ref="U101:U105"/>
    <mergeCell ref="U63:U67"/>
    <mergeCell ref="L92:L95"/>
    <mergeCell ref="L82:L86"/>
    <mergeCell ref="L74:L81"/>
    <mergeCell ref="U73:U81"/>
    <mergeCell ref="U82:U86"/>
  </mergeCells>
  <conditionalFormatting sqref="B106:B107 B74:B81 B87:B100">
    <cfRule type="cellIs" dxfId="2" priority="8" operator="equal">
      <formula>""</formula>
    </cfRule>
  </conditionalFormatting>
  <conditionalFormatting sqref="B87">
    <cfRule type="cellIs" dxfId="1" priority="7" operator="equal">
      <formula>""</formula>
    </cfRule>
  </conditionalFormatting>
  <conditionalFormatting sqref="B101:B105">
    <cfRule type="cellIs" dxfId="0" priority="4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J0331_1056204000049_08_0_61_0</vt:lpstr>
      <vt:lpstr>J0331_1056204000049_08_0_61_0!Область_печати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dcterms:created xsi:type="dcterms:W3CDTF">2016-06-08T10:27:34Z</dcterms:created>
  <dcterms:modified xsi:type="dcterms:W3CDTF">2025-02-17T12:52:30Z</dcterms:modified>
</cp:coreProperties>
</file>