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00" yWindow="225" windowWidth="14370" windowHeight="12015"/>
  </bookViews>
  <sheets>
    <sheet name="J0331_1056204000049_04_0_61_0" sheetId="1" r:id="rId1"/>
  </sheets>
  <externalReferences>
    <externalReference r:id="rId2"/>
    <externalReference r:id="rId3"/>
  </externalReferences>
  <definedNames>
    <definedName name="_xlnm._FilterDatabase" localSheetId="0" hidden="1">J0331_1056204000049_04_0_61_0!#REF!</definedName>
    <definedName name="Z_4DAA1F2B_EE2A_4220_9AA0_1C2816D9AB39_.wvu.PrintArea" localSheetId="0" hidden="1">J0331_1056204000049_04_0_61_0!$A$1:$AG$112</definedName>
    <definedName name="Z_69F4E816_63F6_475C_BE84_396ED4314EA5_.wvu.PrintArea" localSheetId="0" hidden="1">J0331_1056204000049_04_0_61_0!$A$1:$AG$112</definedName>
    <definedName name="Z_9E510FD8_352C_4AF6_9E28_C80FFEF448C5_.wvu.PrintArea" localSheetId="0" hidden="1">J0331_1056204000049_04_0_61_0!$A$1:$AG$112</definedName>
    <definedName name="_xlnm.Print_Area" localSheetId="0">J0331_1056204000049_04_0_61_0!$A$1:$AG$112</definedName>
  </definedNames>
  <calcPr calcId="145621"/>
  <customWorkbookViews>
    <customWorkbookView name="q - Личное представление" guid="{4DAA1F2B-EE2A-4220-9AA0-1C2816D9AB39}" mergeInterval="0" personalView="1" maximized="1" xWindow="1" yWindow="1" windowWidth="1276" windowHeight="794" activeSheetId="1"/>
    <customWorkbookView name="Sushilin - Личное представление" guid="{69F4E816-63F6-475C-BE84-396ED4314EA5}" mergeInterval="0" personalView="1" maximized="1" windowWidth="1674" windowHeight="788" activeSheetId="1"/>
    <customWorkbookView name="Rodina - Личное представление" guid="{9E510FD8-352C-4AF6-9E28-C80FFEF448C5}" mergeInterval="0" personalView="1" maximized="1" windowWidth="1276" windowHeight="799" activeSheetId="1"/>
  </customWorkbookViews>
</workbook>
</file>

<file path=xl/calcChain.xml><?xml version="1.0" encoding="utf-8"?>
<calcChain xmlns="http://schemas.openxmlformats.org/spreadsheetml/2006/main">
  <c r="Q111" i="1" l="1"/>
  <c r="R111" i="1"/>
  <c r="S111" i="1"/>
  <c r="T111" i="1"/>
  <c r="U111" i="1"/>
  <c r="AB46" i="1" l="1"/>
  <c r="AC46" i="1"/>
  <c r="AD46" i="1"/>
  <c r="AE46" i="1"/>
  <c r="AF46" i="1"/>
  <c r="AG46" i="1"/>
  <c r="AA111" i="1" l="1"/>
  <c r="Z111" i="1"/>
  <c r="Y111" i="1"/>
  <c r="X111" i="1"/>
  <c r="W111" i="1"/>
  <c r="V111" i="1"/>
  <c r="AA106" i="1"/>
  <c r="Z106" i="1"/>
  <c r="Y106" i="1"/>
  <c r="X106" i="1"/>
  <c r="W106" i="1"/>
  <c r="V106" i="1"/>
  <c r="AA101" i="1"/>
  <c r="Z101" i="1"/>
  <c r="Y101" i="1"/>
  <c r="X101" i="1"/>
  <c r="W101" i="1"/>
  <c r="V101" i="1"/>
  <c r="AA97" i="1"/>
  <c r="Z97" i="1"/>
  <c r="Y97" i="1"/>
  <c r="X97" i="1"/>
  <c r="W97" i="1"/>
  <c r="V97" i="1"/>
  <c r="AA92" i="1"/>
  <c r="Z92" i="1"/>
  <c r="Y92" i="1"/>
  <c r="X92" i="1"/>
  <c r="W92" i="1"/>
  <c r="V92" i="1"/>
  <c r="AA87" i="1"/>
  <c r="Z87" i="1"/>
  <c r="Y87" i="1"/>
  <c r="X87" i="1"/>
  <c r="W87" i="1"/>
  <c r="V87" i="1"/>
  <c r="AA78" i="1"/>
  <c r="Z78" i="1"/>
  <c r="Y78" i="1"/>
  <c r="X78" i="1"/>
  <c r="W78" i="1"/>
  <c r="V78" i="1"/>
  <c r="AA73" i="1"/>
  <c r="Z73" i="1"/>
  <c r="Y73" i="1"/>
  <c r="X73" i="1"/>
  <c r="W73" i="1"/>
  <c r="V73" i="1"/>
  <c r="AA68" i="1"/>
  <c r="Z68" i="1"/>
  <c r="Y68" i="1"/>
  <c r="X68" i="1"/>
  <c r="W68" i="1"/>
  <c r="V68" i="1"/>
  <c r="AA65" i="1"/>
  <c r="Z65" i="1"/>
  <c r="Y65" i="1"/>
  <c r="X65" i="1"/>
  <c r="W65" i="1"/>
  <c r="V65" i="1"/>
  <c r="AA60" i="1"/>
  <c r="Z60" i="1"/>
  <c r="Y60" i="1"/>
  <c r="Y59" i="1" s="1"/>
  <c r="X60" i="1"/>
  <c r="X59" i="1" s="1"/>
  <c r="W60" i="1"/>
  <c r="V60" i="1"/>
  <c r="V59" i="1" l="1"/>
  <c r="Z59" i="1"/>
  <c r="AA59" i="1"/>
  <c r="W59" i="1"/>
  <c r="F21" i="1" l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D24" i="1"/>
  <c r="AE24" i="1"/>
  <c r="AF24" i="1"/>
  <c r="AG24" i="1"/>
  <c r="V25" i="1"/>
  <c r="W25" i="1"/>
  <c r="X25" i="1"/>
  <c r="Y25" i="1"/>
  <c r="Z25" i="1"/>
  <c r="AA25" i="1"/>
  <c r="W26" i="1"/>
  <c r="I40" i="1"/>
  <c r="I23" i="1" s="1"/>
  <c r="J40" i="1"/>
  <c r="J23" i="1" s="1"/>
  <c r="K40" i="1"/>
  <c r="K23" i="1" s="1"/>
  <c r="S40" i="1"/>
  <c r="S23" i="1" s="1"/>
  <c r="T40" i="1"/>
  <c r="T23" i="1" s="1"/>
  <c r="U40" i="1"/>
  <c r="U23" i="1" s="1"/>
  <c r="V40" i="1"/>
  <c r="V23" i="1" s="1"/>
  <c r="W40" i="1"/>
  <c r="W23" i="1" s="1"/>
  <c r="X40" i="1"/>
  <c r="X23" i="1" s="1"/>
  <c r="Y40" i="1"/>
  <c r="Y23" i="1" s="1"/>
  <c r="E24" i="1"/>
  <c r="E22" i="1"/>
  <c r="E21" i="1"/>
  <c r="D24" i="1"/>
  <c r="D22" i="1"/>
  <c r="D21" i="1"/>
  <c r="AB108" i="1"/>
  <c r="AC108" i="1"/>
  <c r="AD108" i="1"/>
  <c r="AE108" i="1"/>
  <c r="AF108" i="1"/>
  <c r="AG108" i="1"/>
  <c r="E101" i="1"/>
  <c r="F101" i="1"/>
  <c r="G101" i="1"/>
  <c r="H101" i="1"/>
  <c r="I101" i="1"/>
  <c r="J101" i="1"/>
  <c r="K101" i="1"/>
  <c r="L101" i="1"/>
  <c r="M101" i="1"/>
  <c r="N101" i="1"/>
  <c r="O101" i="1"/>
  <c r="P101" i="1"/>
  <c r="Q101" i="1"/>
  <c r="R101" i="1"/>
  <c r="S101" i="1"/>
  <c r="T101" i="1"/>
  <c r="U101" i="1"/>
  <c r="D101" i="1"/>
  <c r="AB104" i="1"/>
  <c r="AC104" i="1"/>
  <c r="AD104" i="1"/>
  <c r="AE104" i="1"/>
  <c r="AF104" i="1"/>
  <c r="AG104" i="1"/>
  <c r="AB105" i="1"/>
  <c r="AC105" i="1"/>
  <c r="AD105" i="1"/>
  <c r="AE105" i="1"/>
  <c r="AF105" i="1"/>
  <c r="AG105" i="1"/>
  <c r="AG67" i="1"/>
  <c r="AF67" i="1"/>
  <c r="AE67" i="1"/>
  <c r="AD67" i="1"/>
  <c r="AC67" i="1"/>
  <c r="AB67" i="1"/>
  <c r="AG66" i="1"/>
  <c r="AF66" i="1"/>
  <c r="AE66" i="1"/>
  <c r="AD66" i="1"/>
  <c r="AC66" i="1"/>
  <c r="AB66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AB47" i="1"/>
  <c r="AC47" i="1"/>
  <c r="AD47" i="1"/>
  <c r="AE47" i="1"/>
  <c r="AF47" i="1"/>
  <c r="AG47" i="1"/>
  <c r="AB48" i="1"/>
  <c r="AC48" i="1"/>
  <c r="AD48" i="1"/>
  <c r="AE48" i="1"/>
  <c r="AF48" i="1"/>
  <c r="AG48" i="1"/>
  <c r="AB49" i="1"/>
  <c r="AC49" i="1"/>
  <c r="AD49" i="1"/>
  <c r="AE49" i="1"/>
  <c r="AF49" i="1"/>
  <c r="AG49" i="1"/>
  <c r="AB50" i="1"/>
  <c r="AC50" i="1"/>
  <c r="AD50" i="1"/>
  <c r="AE50" i="1"/>
  <c r="AF50" i="1"/>
  <c r="AG50" i="1"/>
  <c r="AB51" i="1"/>
  <c r="AC51" i="1"/>
  <c r="AD51" i="1"/>
  <c r="AE51" i="1"/>
  <c r="AF51" i="1"/>
  <c r="AG51" i="1"/>
  <c r="AB52" i="1"/>
  <c r="AC52" i="1"/>
  <c r="AD52" i="1"/>
  <c r="AE52" i="1"/>
  <c r="AF52" i="1"/>
  <c r="AG52" i="1"/>
  <c r="AB53" i="1"/>
  <c r="AC53" i="1"/>
  <c r="AD53" i="1"/>
  <c r="AE53" i="1"/>
  <c r="AF53" i="1"/>
  <c r="AG53" i="1"/>
  <c r="AB54" i="1"/>
  <c r="AC54" i="1"/>
  <c r="AD54" i="1"/>
  <c r="AE54" i="1"/>
  <c r="AF54" i="1"/>
  <c r="AG54" i="1"/>
  <c r="AB55" i="1"/>
  <c r="AC55" i="1"/>
  <c r="AD55" i="1"/>
  <c r="AE55" i="1"/>
  <c r="AF55" i="1"/>
  <c r="AG55" i="1"/>
  <c r="AB56" i="1"/>
  <c r="AC56" i="1"/>
  <c r="AD56" i="1"/>
  <c r="AE56" i="1"/>
  <c r="AF56" i="1"/>
  <c r="AG56" i="1"/>
  <c r="AB57" i="1"/>
  <c r="AC57" i="1"/>
  <c r="AD57" i="1"/>
  <c r="AE57" i="1"/>
  <c r="AF57" i="1"/>
  <c r="AG57" i="1"/>
  <c r="AB45" i="1"/>
  <c r="AG45" i="1"/>
  <c r="AF45" i="1"/>
  <c r="AE45" i="1"/>
  <c r="AD45" i="1"/>
  <c r="AC45" i="1"/>
  <c r="E44" i="1"/>
  <c r="E40" i="1" s="1"/>
  <c r="E23" i="1" s="1"/>
  <c r="F44" i="1"/>
  <c r="F40" i="1" s="1"/>
  <c r="F23" i="1" s="1"/>
  <c r="G44" i="1"/>
  <c r="G40" i="1" s="1"/>
  <c r="G23" i="1" s="1"/>
  <c r="H44" i="1"/>
  <c r="H40" i="1" s="1"/>
  <c r="H23" i="1" s="1"/>
  <c r="I44" i="1"/>
  <c r="J44" i="1"/>
  <c r="K44" i="1"/>
  <c r="L44" i="1"/>
  <c r="L40" i="1" s="1"/>
  <c r="L23" i="1" s="1"/>
  <c r="M44" i="1"/>
  <c r="M40" i="1" s="1"/>
  <c r="M23" i="1" s="1"/>
  <c r="N44" i="1"/>
  <c r="N40" i="1" s="1"/>
  <c r="O44" i="1"/>
  <c r="O40" i="1" s="1"/>
  <c r="P44" i="1"/>
  <c r="P40" i="1" s="1"/>
  <c r="P23" i="1" s="1"/>
  <c r="Q44" i="1"/>
  <c r="Q40" i="1" s="1"/>
  <c r="Q23" i="1" s="1"/>
  <c r="R44" i="1"/>
  <c r="R40" i="1" s="1"/>
  <c r="R23" i="1" s="1"/>
  <c r="S44" i="1"/>
  <c r="T44" i="1"/>
  <c r="U44" i="1"/>
  <c r="V44" i="1"/>
  <c r="W44" i="1"/>
  <c r="X44" i="1"/>
  <c r="Y44" i="1"/>
  <c r="Z44" i="1"/>
  <c r="Z40" i="1" s="1"/>
  <c r="Z23" i="1" s="1"/>
  <c r="AA44" i="1"/>
  <c r="AA40" i="1" s="1"/>
  <c r="AA23" i="1" s="1"/>
  <c r="D44" i="1"/>
  <c r="D40" i="1" s="1"/>
  <c r="D23" i="1" s="1"/>
  <c r="X26" i="1" l="1"/>
  <c r="V26" i="1"/>
  <c r="AA26" i="1"/>
  <c r="Z26" i="1"/>
  <c r="Y26" i="1"/>
  <c r="X20" i="1"/>
  <c r="AA20" i="1"/>
  <c r="W20" i="1"/>
  <c r="Y20" i="1"/>
  <c r="Z20" i="1"/>
  <c r="V20" i="1"/>
  <c r="N23" i="1"/>
  <c r="O23" i="1"/>
  <c r="AB65" i="1"/>
  <c r="AD65" i="1"/>
  <c r="AF65" i="1"/>
  <c r="AE65" i="1"/>
  <c r="AG65" i="1"/>
  <c r="AC65" i="1"/>
  <c r="AB44" i="1"/>
  <c r="AB40" i="1" s="1"/>
  <c r="AE44" i="1"/>
  <c r="AE40" i="1" s="1"/>
  <c r="AE23" i="1" s="1"/>
  <c r="AC44" i="1"/>
  <c r="AG44" i="1"/>
  <c r="AG40" i="1" s="1"/>
  <c r="AG23" i="1" s="1"/>
  <c r="AD44" i="1"/>
  <c r="AD40" i="1" s="1"/>
  <c r="AD23" i="1" s="1"/>
  <c r="AF44" i="1"/>
  <c r="AF40" i="1" s="1"/>
  <c r="AF23" i="1" s="1"/>
  <c r="AB23" i="1" l="1"/>
  <c r="E106" i="1"/>
  <c r="F106" i="1"/>
  <c r="G106" i="1"/>
  <c r="H106" i="1"/>
  <c r="I106" i="1"/>
  <c r="J106" i="1"/>
  <c r="K106" i="1"/>
  <c r="L106" i="1"/>
  <c r="M106" i="1"/>
  <c r="N106" i="1"/>
  <c r="O106" i="1"/>
  <c r="P106" i="1"/>
  <c r="Q106" i="1"/>
  <c r="R106" i="1"/>
  <c r="S106" i="1"/>
  <c r="T106" i="1"/>
  <c r="U106" i="1"/>
  <c r="D106" i="1"/>
  <c r="F111" i="1"/>
  <c r="G111" i="1"/>
  <c r="H111" i="1"/>
  <c r="I111" i="1"/>
  <c r="J111" i="1"/>
  <c r="L111" i="1"/>
  <c r="M111" i="1"/>
  <c r="N111" i="1"/>
  <c r="P111" i="1"/>
  <c r="T59" i="1"/>
  <c r="AB102" i="1"/>
  <c r="AB103" i="1"/>
  <c r="AB98" i="1"/>
  <c r="AB99" i="1"/>
  <c r="AB100" i="1"/>
  <c r="AB112" i="1"/>
  <c r="AB111" i="1" s="1"/>
  <c r="AD79" i="1"/>
  <c r="AD80" i="1"/>
  <c r="AD74" i="1"/>
  <c r="AD70" i="1"/>
  <c r="AD71" i="1"/>
  <c r="AD112" i="1"/>
  <c r="AD111" i="1" s="1"/>
  <c r="AE79" i="1"/>
  <c r="AE80" i="1"/>
  <c r="AE74" i="1"/>
  <c r="AE70" i="1"/>
  <c r="AE71" i="1"/>
  <c r="AE112" i="1"/>
  <c r="AE111" i="1" s="1"/>
  <c r="AF79" i="1"/>
  <c r="AF80" i="1"/>
  <c r="AF74" i="1"/>
  <c r="AF70" i="1"/>
  <c r="AF71" i="1"/>
  <c r="AF112" i="1"/>
  <c r="AF111" i="1" s="1"/>
  <c r="AB69" i="1"/>
  <c r="AB70" i="1"/>
  <c r="AB71" i="1"/>
  <c r="AB72" i="1"/>
  <c r="AC72" i="1"/>
  <c r="AD72" i="1"/>
  <c r="AE72" i="1"/>
  <c r="AF72" i="1"/>
  <c r="AG72" i="1"/>
  <c r="E68" i="1"/>
  <c r="F68" i="1"/>
  <c r="G68" i="1"/>
  <c r="H68" i="1"/>
  <c r="I68" i="1"/>
  <c r="J68" i="1"/>
  <c r="K68" i="1"/>
  <c r="L68" i="1"/>
  <c r="M68" i="1"/>
  <c r="N68" i="1"/>
  <c r="O68" i="1"/>
  <c r="P68" i="1"/>
  <c r="Q68" i="1"/>
  <c r="Q59" i="1" s="1"/>
  <c r="R68" i="1"/>
  <c r="R59" i="1" s="1"/>
  <c r="S68" i="1"/>
  <c r="S59" i="1" s="1"/>
  <c r="T68" i="1"/>
  <c r="U68" i="1"/>
  <c r="D68" i="1"/>
  <c r="AB75" i="1"/>
  <c r="AC75" i="1"/>
  <c r="AD75" i="1"/>
  <c r="AE75" i="1"/>
  <c r="AF75" i="1"/>
  <c r="AG75" i="1"/>
  <c r="AB76" i="1"/>
  <c r="AC76" i="1"/>
  <c r="AD76" i="1"/>
  <c r="AE76" i="1"/>
  <c r="AF76" i="1"/>
  <c r="AG76" i="1"/>
  <c r="AB77" i="1"/>
  <c r="AC77" i="1"/>
  <c r="AD77" i="1"/>
  <c r="AE77" i="1"/>
  <c r="AF77" i="1"/>
  <c r="AG77" i="1"/>
  <c r="AC103" i="1"/>
  <c r="AD103" i="1"/>
  <c r="AE103" i="1"/>
  <c r="AF103" i="1"/>
  <c r="AG103" i="1"/>
  <c r="AB109" i="1"/>
  <c r="AC109" i="1"/>
  <c r="AD109" i="1"/>
  <c r="AE109" i="1"/>
  <c r="AF109" i="1"/>
  <c r="AG109" i="1"/>
  <c r="AB110" i="1"/>
  <c r="AC110" i="1"/>
  <c r="AD110" i="1"/>
  <c r="AE110" i="1"/>
  <c r="AF110" i="1"/>
  <c r="AG110" i="1"/>
  <c r="AB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U73" i="1"/>
  <c r="U59" i="1" s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D97" i="1"/>
  <c r="E97" i="1"/>
  <c r="F97" i="1"/>
  <c r="G97" i="1"/>
  <c r="H97" i="1"/>
  <c r="I97" i="1"/>
  <c r="J97" i="1"/>
  <c r="K97" i="1"/>
  <c r="L97" i="1"/>
  <c r="M97" i="1"/>
  <c r="N97" i="1"/>
  <c r="O97" i="1"/>
  <c r="P97" i="1"/>
  <c r="Q97" i="1"/>
  <c r="R97" i="1"/>
  <c r="S97" i="1"/>
  <c r="T97" i="1"/>
  <c r="U97" i="1"/>
  <c r="AG102" i="1"/>
  <c r="AG101" i="1" s="1"/>
  <c r="AC71" i="1"/>
  <c r="AC70" i="1"/>
  <c r="AG71" i="1"/>
  <c r="AG70" i="1"/>
  <c r="AC69" i="1"/>
  <c r="AD69" i="1"/>
  <c r="AE69" i="1"/>
  <c r="AF69" i="1"/>
  <c r="AG69" i="1"/>
  <c r="K111" i="1"/>
  <c r="D111" i="1"/>
  <c r="AC98" i="1"/>
  <c r="AD98" i="1"/>
  <c r="AE98" i="1"/>
  <c r="AF98" i="1"/>
  <c r="AG98" i="1"/>
  <c r="AC99" i="1"/>
  <c r="AD99" i="1"/>
  <c r="AE99" i="1"/>
  <c r="AF99" i="1"/>
  <c r="AG99" i="1"/>
  <c r="AC100" i="1"/>
  <c r="AD100" i="1"/>
  <c r="AE100" i="1"/>
  <c r="AF100" i="1"/>
  <c r="AG100" i="1"/>
  <c r="AC102" i="1"/>
  <c r="AD102" i="1"/>
  <c r="AD101" i="1" s="1"/>
  <c r="AE102" i="1"/>
  <c r="AF102" i="1"/>
  <c r="AF101" i="1" s="1"/>
  <c r="AB107" i="1"/>
  <c r="AC107" i="1"/>
  <c r="AD107" i="1"/>
  <c r="AE107" i="1"/>
  <c r="AF107" i="1"/>
  <c r="AG107" i="1"/>
  <c r="AB94" i="1"/>
  <c r="AC94" i="1"/>
  <c r="AD94" i="1"/>
  <c r="AE94" i="1"/>
  <c r="AF94" i="1"/>
  <c r="AG94" i="1"/>
  <c r="AB95" i="1"/>
  <c r="AC95" i="1"/>
  <c r="AD95" i="1"/>
  <c r="AE95" i="1"/>
  <c r="AF95" i="1"/>
  <c r="AG95" i="1"/>
  <c r="AB96" i="1"/>
  <c r="AC96" i="1"/>
  <c r="AD96" i="1"/>
  <c r="AE96" i="1"/>
  <c r="AF96" i="1"/>
  <c r="AG96" i="1"/>
  <c r="AB89" i="1"/>
  <c r="AC89" i="1"/>
  <c r="AD89" i="1"/>
  <c r="AE89" i="1"/>
  <c r="AF89" i="1"/>
  <c r="AG89" i="1"/>
  <c r="AB90" i="1"/>
  <c r="AC90" i="1"/>
  <c r="AD90" i="1"/>
  <c r="AE90" i="1"/>
  <c r="AF90" i="1"/>
  <c r="AG90" i="1"/>
  <c r="AB91" i="1"/>
  <c r="AC91" i="1"/>
  <c r="AD91" i="1"/>
  <c r="AE91" i="1"/>
  <c r="AF91" i="1"/>
  <c r="AG91" i="1"/>
  <c r="E92" i="1"/>
  <c r="F92" i="1"/>
  <c r="G92" i="1"/>
  <c r="H92" i="1"/>
  <c r="I92" i="1"/>
  <c r="J92" i="1"/>
  <c r="K92" i="1"/>
  <c r="L92" i="1"/>
  <c r="M92" i="1"/>
  <c r="N92" i="1"/>
  <c r="O92" i="1"/>
  <c r="P92" i="1"/>
  <c r="Q92" i="1"/>
  <c r="R92" i="1"/>
  <c r="S92" i="1"/>
  <c r="T92" i="1"/>
  <c r="U92" i="1"/>
  <c r="D92" i="1"/>
  <c r="E87" i="1"/>
  <c r="F87" i="1"/>
  <c r="G87" i="1"/>
  <c r="H87" i="1"/>
  <c r="I87" i="1"/>
  <c r="J87" i="1"/>
  <c r="K87" i="1"/>
  <c r="L87" i="1"/>
  <c r="M87" i="1"/>
  <c r="N87" i="1"/>
  <c r="O87" i="1"/>
  <c r="P87" i="1"/>
  <c r="Q87" i="1"/>
  <c r="R87" i="1"/>
  <c r="S87" i="1"/>
  <c r="T87" i="1"/>
  <c r="U87" i="1"/>
  <c r="D87" i="1"/>
  <c r="AB81" i="1"/>
  <c r="AC81" i="1"/>
  <c r="AD81" i="1"/>
  <c r="AE81" i="1"/>
  <c r="AF81" i="1"/>
  <c r="AG81" i="1"/>
  <c r="AB82" i="1"/>
  <c r="AC82" i="1"/>
  <c r="AD82" i="1"/>
  <c r="AE82" i="1"/>
  <c r="AF82" i="1"/>
  <c r="AG82" i="1"/>
  <c r="AB83" i="1"/>
  <c r="AC83" i="1"/>
  <c r="AD83" i="1"/>
  <c r="AE83" i="1"/>
  <c r="AF83" i="1"/>
  <c r="AG83" i="1"/>
  <c r="AB84" i="1"/>
  <c r="AC84" i="1"/>
  <c r="AD84" i="1"/>
  <c r="AE84" i="1"/>
  <c r="AF84" i="1"/>
  <c r="AG84" i="1"/>
  <c r="AB85" i="1"/>
  <c r="AC85" i="1"/>
  <c r="AD85" i="1"/>
  <c r="AE85" i="1"/>
  <c r="AF85" i="1"/>
  <c r="AG85" i="1"/>
  <c r="AB86" i="1"/>
  <c r="AC86" i="1"/>
  <c r="AD86" i="1"/>
  <c r="AE86" i="1"/>
  <c r="AF86" i="1"/>
  <c r="AG86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AC41" i="1"/>
  <c r="AC40" i="1" s="1"/>
  <c r="AC23" i="1" s="1"/>
  <c r="AC42" i="1"/>
  <c r="AC43" i="1"/>
  <c r="AC58" i="1"/>
  <c r="AC24" i="1" s="1"/>
  <c r="AB88" i="1"/>
  <c r="AC88" i="1"/>
  <c r="AD88" i="1"/>
  <c r="AE88" i="1"/>
  <c r="AF88" i="1"/>
  <c r="AG88" i="1"/>
  <c r="AC74" i="1"/>
  <c r="AC79" i="1"/>
  <c r="AC80" i="1"/>
  <c r="AG74" i="1"/>
  <c r="AB74" i="1"/>
  <c r="AG80" i="1"/>
  <c r="AB80" i="1"/>
  <c r="AG79" i="1"/>
  <c r="AB79" i="1"/>
  <c r="AG93" i="1"/>
  <c r="AF93" i="1"/>
  <c r="AE93" i="1"/>
  <c r="AD93" i="1"/>
  <c r="AC93" i="1"/>
  <c r="AB93" i="1"/>
  <c r="AC64" i="1"/>
  <c r="AC63" i="1"/>
  <c r="AC62" i="1"/>
  <c r="AC61" i="1"/>
  <c r="AG64" i="1"/>
  <c r="AF64" i="1"/>
  <c r="AE64" i="1"/>
  <c r="AD64" i="1"/>
  <c r="AG63" i="1"/>
  <c r="AF63" i="1"/>
  <c r="AE63" i="1"/>
  <c r="AD63" i="1"/>
  <c r="AG62" i="1"/>
  <c r="AF62" i="1"/>
  <c r="AE62" i="1"/>
  <c r="AD62" i="1"/>
  <c r="AG61" i="1"/>
  <c r="AF61" i="1"/>
  <c r="AE61" i="1"/>
  <c r="AD61" i="1"/>
  <c r="O111" i="1"/>
  <c r="O59" i="1" s="1"/>
  <c r="AG112" i="1"/>
  <c r="AG111" i="1" s="1"/>
  <c r="P59" i="1" l="1"/>
  <c r="N59" i="1"/>
  <c r="D59" i="1"/>
  <c r="D26" i="1" s="1"/>
  <c r="M59" i="1"/>
  <c r="I59" i="1"/>
  <c r="I26" i="1" s="1"/>
  <c r="K59" i="1"/>
  <c r="H59" i="1"/>
  <c r="H26" i="1" s="1"/>
  <c r="G59" i="1"/>
  <c r="G25" i="1" s="1"/>
  <c r="G20" i="1" s="1"/>
  <c r="F59" i="1"/>
  <c r="F25" i="1" s="1"/>
  <c r="F20" i="1" s="1"/>
  <c r="J59" i="1"/>
  <c r="L59" i="1"/>
  <c r="L26" i="1" s="1"/>
  <c r="S26" i="1"/>
  <c r="S25" i="1"/>
  <c r="S20" i="1" s="1"/>
  <c r="T25" i="1"/>
  <c r="T20" i="1" s="1"/>
  <c r="T26" i="1"/>
  <c r="Q25" i="1"/>
  <c r="Q20" i="1" s="1"/>
  <c r="Q26" i="1"/>
  <c r="R26" i="1"/>
  <c r="R25" i="1"/>
  <c r="R20" i="1" s="1"/>
  <c r="U26" i="1"/>
  <c r="U25" i="1"/>
  <c r="U20" i="1" s="1"/>
  <c r="N25" i="1"/>
  <c r="N20" i="1" s="1"/>
  <c r="N26" i="1"/>
  <c r="M26" i="1"/>
  <c r="M25" i="1"/>
  <c r="M20" i="1" s="1"/>
  <c r="O25" i="1"/>
  <c r="O20" i="1" s="1"/>
  <c r="O26" i="1"/>
  <c r="K26" i="1"/>
  <c r="K25" i="1"/>
  <c r="K20" i="1" s="1"/>
  <c r="I25" i="1"/>
  <c r="I20" i="1" s="1"/>
  <c r="D25" i="1"/>
  <c r="D20" i="1" s="1"/>
  <c r="AC101" i="1"/>
  <c r="AE101" i="1"/>
  <c r="AB101" i="1"/>
  <c r="AC60" i="1"/>
  <c r="AD97" i="1"/>
  <c r="AC68" i="1"/>
  <c r="AG92" i="1"/>
  <c r="AF97" i="1"/>
  <c r="AC87" i="1"/>
  <c r="AF92" i="1"/>
  <c r="AD92" i="1"/>
  <c r="AC92" i="1"/>
  <c r="AE92" i="1"/>
  <c r="AD87" i="1"/>
  <c r="AC97" i="1"/>
  <c r="AB73" i="1"/>
  <c r="AB92" i="1"/>
  <c r="AG78" i="1"/>
  <c r="AE97" i="1"/>
  <c r="AC78" i="1"/>
  <c r="AG97" i="1"/>
  <c r="AG73" i="1"/>
  <c r="AE60" i="1"/>
  <c r="AG60" i="1"/>
  <c r="AD60" i="1"/>
  <c r="AE87" i="1"/>
  <c r="AF73" i="1"/>
  <c r="AF78" i="1"/>
  <c r="AB68" i="1"/>
  <c r="AD73" i="1"/>
  <c r="AB78" i="1"/>
  <c r="AF106" i="1"/>
  <c r="AE106" i="1"/>
  <c r="AF87" i="1"/>
  <c r="AG106" i="1"/>
  <c r="AG68" i="1"/>
  <c r="AC106" i="1"/>
  <c r="AF68" i="1"/>
  <c r="AD78" i="1"/>
  <c r="AE73" i="1"/>
  <c r="AE78" i="1"/>
  <c r="AC73" i="1"/>
  <c r="AB106" i="1"/>
  <c r="AE68" i="1"/>
  <c r="AB97" i="1"/>
  <c r="AB87" i="1"/>
  <c r="AD106" i="1"/>
  <c r="AG87" i="1"/>
  <c r="AD68" i="1"/>
  <c r="AF60" i="1"/>
  <c r="J25" i="1" l="1"/>
  <c r="J20" i="1" s="1"/>
  <c r="J26" i="1"/>
  <c r="H25" i="1"/>
  <c r="H20" i="1" s="1"/>
  <c r="G26" i="1"/>
  <c r="L25" i="1"/>
  <c r="L20" i="1" s="1"/>
  <c r="AB59" i="1"/>
  <c r="F26" i="1"/>
  <c r="AG59" i="1"/>
  <c r="P25" i="1"/>
  <c r="P20" i="1" s="1"/>
  <c r="P26" i="1"/>
  <c r="AD59" i="1"/>
  <c r="AE59" i="1"/>
  <c r="AB25" i="1"/>
  <c r="AB20" i="1" s="1"/>
  <c r="AB113" i="1" s="1"/>
  <c r="AB26" i="1"/>
  <c r="AG25" i="1"/>
  <c r="AG20" i="1" s="1"/>
  <c r="AG113" i="1" s="1"/>
  <c r="AG26" i="1"/>
  <c r="AF59" i="1"/>
  <c r="AF25" i="1" l="1"/>
  <c r="AF20" i="1" s="1"/>
  <c r="AF113" i="1" s="1"/>
  <c r="AF26" i="1"/>
  <c r="AE25" i="1"/>
  <c r="AE20" i="1" s="1"/>
  <c r="AE26" i="1"/>
  <c r="AD25" i="1"/>
  <c r="AD20" i="1" s="1"/>
  <c r="AD26" i="1"/>
  <c r="AC112" i="1"/>
  <c r="AC111" i="1" s="1"/>
  <c r="AC59" i="1" s="1"/>
  <c r="E111" i="1"/>
  <c r="E59" i="1" s="1"/>
  <c r="E26" i="1" l="1"/>
  <c r="E25" i="1"/>
  <c r="E20" i="1" s="1"/>
  <c r="AC25" i="1"/>
  <c r="AC20" i="1" s="1"/>
  <c r="AC113" i="1" s="1"/>
  <c r="AC26" i="1"/>
</calcChain>
</file>

<file path=xl/sharedStrings.xml><?xml version="1.0" encoding="utf-8"?>
<sst xmlns="http://schemas.openxmlformats.org/spreadsheetml/2006/main" count="364" uniqueCount="230">
  <si>
    <t>Приложение  № 4</t>
  </si>
  <si>
    <t>к приказу Минэнерго России</t>
  </si>
  <si>
    <t>Форма 4. План ввода основных средств (с распределением по кварталам)</t>
  </si>
  <si>
    <t>Инвестиционная программа Публичное акционерное Общество "Рязанская энергетическая сбытовая компания"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</si>
  <si>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</si>
  <si>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</si>
  <si>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</si>
  <si>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</si>
  <si>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</si>
  <si>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</si>
  <si>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</si>
  <si>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</si>
  <si>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</si>
  <si>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</si>
  <si>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</si>
  <si>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</si>
  <si>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</si>
  <si>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</si>
  <si>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</si>
  <si>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2</t>
    </r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</si>
  <si>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</si>
  <si>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</si>
  <si>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</si>
  <si>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</si>
  <si>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</si>
  <si>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</si>
  <si>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</si>
  <si>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</si>
  <si>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</si>
  <si>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</si>
  <si>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</si>
  <si>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</si>
  <si>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</si>
  <si>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</si>
  <si>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</si>
  <si>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</si>
  <si>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</si>
  <si>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</si>
  <si>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</si>
  <si>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</si>
  <si>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</si>
  <si>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</si>
  <si>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</si>
  <si>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</si>
  <si>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</si>
  <si>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</si>
  <si>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</si>
  <si>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</si>
  <si>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</si>
  <si>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</si>
  <si>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0</t>
  </si>
  <si>
    <t>ВСЕГО по инвестиционной программе, в том числе: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</si>
  <si>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</si>
  <si>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</si>
  <si>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</si>
  <si>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</si>
  <si>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</si>
  <si>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</si>
  <si>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</si>
  <si>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</si>
  <si>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</si>
  <si>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</si>
  <si>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г. Рязань</t>
  </si>
  <si>
    <t>1.1</t>
  </si>
  <si>
    <t>Реконструкция, всего, в том числе:</t>
  </si>
  <si>
    <t>1.1.1</t>
  </si>
  <si>
    <t>Реконструкция зданий (сооружений) всего, в том числе:</t>
  </si>
  <si>
    <t>1.1.1.1</t>
  </si>
  <si>
    <t>Реконструкция систем инженерно-технического обеспечения зданий (сооружений) всего, в том числе:</t>
  </si>
  <si>
    <t>1.1.1.2</t>
  </si>
  <si>
    <t>Реконструкция прочих объектов основных средств всего, в том числе:</t>
  </si>
  <si>
    <t>1.1.2</t>
  </si>
  <si>
    <t>Реконструкция линий связи и телекоммуникационных систем всего, в том числе:</t>
  </si>
  <si>
    <t>1.1.3</t>
  </si>
  <si>
    <t>Реконструкция информационно-вычислительных систем всего, в том числе:</t>
  </si>
  <si>
    <t>1.2</t>
  </si>
  <si>
    <t>Модернизация, техническое перевооружение, модификация, всего, в том числе:</t>
  </si>
  <si>
    <t>1.2.1</t>
  </si>
  <si>
    <t>Модернизация, техническое перевооружение зданий (сооружений) всего, в том числе:</t>
  </si>
  <si>
    <t>1.2.1.1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</si>
  <si>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</si>
  <si>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1.2.1.2</t>
  </si>
  <si>
    <t>Модернизация, техническое перевооружение прочих объектов основных средств всего, в том числе:</t>
  </si>
  <si>
    <t>1.2.2</t>
  </si>
  <si>
    <t>Модернизация, техническое перевооружение линий связи и телекоммуникационных систем  всего, в том числе:</t>
  </si>
  <si>
    <t>1.2.3</t>
  </si>
  <si>
    <t>Модернизация, техническое перевооружение информационно-вычислительных систем всего, в том числе:</t>
  </si>
  <si>
    <t>Модификация программ для ЭВМ всего, в том числе:</t>
  </si>
  <si>
    <t>1.3</t>
  </si>
  <si>
    <t>Новое строительство, создание, покупка, всего, в том числе:</t>
  </si>
  <si>
    <t>1.3.1</t>
  </si>
  <si>
    <t>Новое строительство, покупка зданий (сооружений) всего, в том числе:</t>
  </si>
  <si>
    <t>1.3.2</t>
  </si>
  <si>
    <t>Новое строительство, покупка линий связи и телекоммуникационных систем всего, в том числе:</t>
  </si>
  <si>
    <t>1.3.3</t>
  </si>
  <si>
    <t>Прочее новое строительство, покупка объектов основных средств всего, в том числе:</t>
  </si>
  <si>
    <t>1.3.4</t>
  </si>
  <si>
    <t>Создание, приобретение объектов нематериальных активов всего, в том числе:</t>
  </si>
  <si>
    <t>1.4</t>
  </si>
  <si>
    <t>Покупка земельных участков для целей реализации инвестиционных проектов, всего, в том числе:</t>
  </si>
  <si>
    <t>Г</t>
  </si>
  <si>
    <t>Покупка объектов недвижимости всего, в том числе:</t>
  </si>
  <si>
    <t>Покупка других ОС всего, в том числе:</t>
  </si>
  <si>
    <t>G_Z0804-103</t>
  </si>
  <si>
    <t>G_Z0804-104</t>
  </si>
  <si>
    <t>G_Z0804-106</t>
  </si>
  <si>
    <t>G_Z0804-109</t>
  </si>
  <si>
    <t>Покупка оргтехники всего, в том числе:</t>
  </si>
  <si>
    <t>Монтаж системы видеонаблюдения</t>
  </si>
  <si>
    <t>от 28.07.2016 г. №728</t>
  </si>
  <si>
    <t>шт</t>
  </si>
  <si>
    <t>Пожарно-охранная сигнализация</t>
  </si>
  <si>
    <t xml:space="preserve">Покупка и монтаж системы учета рабочего времени </t>
  </si>
  <si>
    <t>Покупка и монтаж системы учета рабочего времени в г.Спасске</t>
  </si>
  <si>
    <t>K_Y0804-1120</t>
  </si>
  <si>
    <t>Монтаж системы видеонаблюдения в г.Спасске</t>
  </si>
  <si>
    <t>K_V0804-920</t>
  </si>
  <si>
    <t xml:space="preserve"> Монтаж охранной сигнализации в г. Спасске</t>
  </si>
  <si>
    <t>K_O0804-1203</t>
  </si>
  <si>
    <t>Монтаж пожарной системы и системы оповещения в г. Спасске</t>
  </si>
  <si>
    <t>K_O0804-1204</t>
  </si>
  <si>
    <t>K_A0804-1104</t>
  </si>
  <si>
    <t xml:space="preserve"> Монтаж охранной сигнализации в  р.п. Сапожок</t>
  </si>
  <si>
    <t>L_O0804-1207</t>
  </si>
  <si>
    <t>Монтаж пожарной системы и системы оповещения в  р.п. Сапожок</t>
  </si>
  <si>
    <t>L_O0804-1208</t>
  </si>
  <si>
    <t xml:space="preserve"> Монтаж охранной сигнализации в р.п. Сараи</t>
  </si>
  <si>
    <t>L_O0804-1209</t>
  </si>
  <si>
    <t>Монтаж пожарной системы и системы оповещения в  р.п. Сараи</t>
  </si>
  <si>
    <t>L_O0804-1210</t>
  </si>
  <si>
    <t xml:space="preserve"> Монтаж охранной сигнализации в г. Кораблино</t>
  </si>
  <si>
    <t>L_O0804-1211</t>
  </si>
  <si>
    <t>Монтаж пожарной системы и системы оповещения в г. Кораблино</t>
  </si>
  <si>
    <t>L_O0804-1212</t>
  </si>
  <si>
    <t>Монтаж системы видеонаблюдения в р.п. Сапожок</t>
  </si>
  <si>
    <t>L_V0804-922</t>
  </si>
  <si>
    <t>Монтаж системы видеонаблюдения в р.п. Сараи</t>
  </si>
  <si>
    <t>L_V0804-923</t>
  </si>
  <si>
    <t>Монтаж системы видеонаблюдения в г. Кораблино</t>
  </si>
  <si>
    <t>L_V0804-924</t>
  </si>
  <si>
    <t>Покупка и монтаж системы учета рабочего времени в р.п. Сапожок</t>
  </si>
  <si>
    <t>L_Y0804-1122</t>
  </si>
  <si>
    <t>Покупка и монтаж системы учета рабочего времени в р.п. Сараи</t>
  </si>
  <si>
    <t>L_Y0804-1123</t>
  </si>
  <si>
    <t>Покупка и монтаж системы учета рабочего времени в г. Кораблино</t>
  </si>
  <si>
    <t>L_Y0804-1124</t>
  </si>
  <si>
    <t>Поставка и монтаж электронной очереди</t>
  </si>
  <si>
    <t>Поставка и монтаж электронной очереди в р.п. Шилово</t>
  </si>
  <si>
    <t>L_O0804-1407</t>
  </si>
  <si>
    <t>Поставка и монтаж электронной очереди в г. Михайлов</t>
  </si>
  <si>
    <t>L_O0804-1408</t>
  </si>
  <si>
    <t>Поставка и монтаж интерактивного оборудования</t>
  </si>
  <si>
    <t>Поставка и монтаж автоматизированной  системы Видеоконсультант (12 шт)</t>
  </si>
  <si>
    <t>L_I0804-1502</t>
  </si>
  <si>
    <t>Покупка принтеров (6 шт.)</t>
  </si>
  <si>
    <t>L_O0804-403</t>
  </si>
  <si>
    <t>Покупка многофункционального устройства (2 шт.)</t>
  </si>
  <si>
    <t>L_O0804-404</t>
  </si>
  <si>
    <t>L_C0804-704</t>
  </si>
  <si>
    <t>M_O0804-405</t>
  </si>
  <si>
    <t>Поставка коммутационного оборудования</t>
  </si>
  <si>
    <t>Покупка ИБП  марки APC SRT 2200 RMX (или аналог), (4 шт.)</t>
  </si>
  <si>
    <t xml:space="preserve">Покупка офисного здания в  р.п. Сапожок </t>
  </si>
  <si>
    <t>Покупка офисного здания в р.п. Сараи</t>
  </si>
  <si>
    <t xml:space="preserve">Покупка офисного здания в г.Кораблино </t>
  </si>
  <si>
    <t xml:space="preserve">Покупка офисного здания в г.Спасск </t>
  </si>
  <si>
    <t>Приобретение и установка интеллектуальных систем учета</t>
  </si>
  <si>
    <t>O_K0804-1703</t>
  </si>
  <si>
    <t>Поставка коммутаторов (12 шт.)</t>
  </si>
  <si>
    <t>Поставка проекторов (2 шт.)</t>
  </si>
  <si>
    <t>O_C0804-709</t>
  </si>
  <si>
    <t>Поставка и монтаж автоматической телефонной станции (1 шт.)</t>
  </si>
  <si>
    <t>O_C0804-710</t>
  </si>
  <si>
    <t>Оснащение серверной системой кондиционирования (1 шт.)</t>
  </si>
  <si>
    <t>O_C0804-711</t>
  </si>
  <si>
    <t>O_O0804-406</t>
  </si>
  <si>
    <t>Поставка лицензий на отечественную систему управления базами данных</t>
  </si>
  <si>
    <t>Программный модуль "Личный кабинет корпоративного клиента"</t>
  </si>
  <si>
    <t>Внедрение программного модуля "АИС OMNI-US" версия 5.0 на отечественной платформе</t>
  </si>
  <si>
    <t>O_M0804-5</t>
  </si>
  <si>
    <t>O_M0804-7</t>
  </si>
  <si>
    <t>O_M0804-8</t>
  </si>
  <si>
    <r>
      <t xml:space="preserve"> на  </t>
    </r>
    <r>
      <rPr>
        <b/>
        <u/>
        <sz val="14"/>
        <color theme="1"/>
        <rFont val="Times New Roman"/>
        <family val="1"/>
        <charset val="204"/>
      </rPr>
      <t>2025 год</t>
    </r>
  </si>
  <si>
    <r>
      <t xml:space="preserve">Год раскрытия информации: </t>
    </r>
    <r>
      <rPr>
        <b/>
        <u/>
        <sz val="12"/>
        <rFont val="Times New Roman"/>
        <family val="1"/>
        <charset val="204"/>
      </rPr>
      <t>2025 год</t>
    </r>
  </si>
  <si>
    <t>Итого план 
на 2025  год</t>
  </si>
  <si>
    <t>Внедрение импортозамещаемой версии «ЕИБД»</t>
  </si>
  <si>
    <t>P_M0804-12</t>
  </si>
  <si>
    <t xml:space="preserve">Поставка серверной лицензии ALDPro </t>
  </si>
  <si>
    <t>P_M0804-13</t>
  </si>
  <si>
    <t xml:space="preserve">Поставка клиентских лицензий ALDPro </t>
  </si>
  <si>
    <t>P_M0804-14</t>
  </si>
  <si>
    <t>Поставка серверных лицензий AlterOS</t>
  </si>
  <si>
    <t>P_M0804-15</t>
  </si>
  <si>
    <t>Поставка серверных лицензий AstraLinux</t>
  </si>
  <si>
    <t>P_M0804-16</t>
  </si>
  <si>
    <t>Поставка лицензий на программное обеспечение  "Альфа М"  Alter Linux Crossgrade</t>
  </si>
  <si>
    <t>P_M0804-17</t>
  </si>
  <si>
    <t>Поставка лицензий на систему обеспечения безопасности сетевой инфраструктуры</t>
  </si>
  <si>
    <t>P_M0804-18</t>
  </si>
  <si>
    <t>Поставка лицензий для системы резервного копирования (2026 г.)</t>
  </si>
  <si>
    <t>P_M0804-19</t>
  </si>
  <si>
    <t>Поставка лицензий на отечественную систему управления базами данных (с 2026 г.)</t>
  </si>
  <si>
    <t>P_M0804-20</t>
  </si>
  <si>
    <t>Покупка серверного оборудования всего, в том числе:</t>
  </si>
  <si>
    <t>Поставка серверов Тип 1 (2 шт.)</t>
  </si>
  <si>
    <t>P_S0804-313</t>
  </si>
  <si>
    <t>P_S0804-314</t>
  </si>
  <si>
    <t>Поставка и монтаж электронной очереди в г. Шацк</t>
  </si>
  <si>
    <t>P_O0804-1410</t>
  </si>
  <si>
    <t>Поставка и монтаж терминала Скиф (2 шт.)</t>
  </si>
  <si>
    <t>P_I0804-1509</t>
  </si>
  <si>
    <t>Поставка и монтаж терминала автоматизированного ввода данных (9 шт.)</t>
  </si>
  <si>
    <t>P_I0804-1510</t>
  </si>
  <si>
    <t>Поставка детских интерактивных столов (3 шт.)</t>
  </si>
  <si>
    <t>P_I0804-1511</t>
  </si>
  <si>
    <t>Поставка коммутаторов уровня ядра (3 шт.)</t>
  </si>
  <si>
    <t>P_K0804-1704</t>
  </si>
  <si>
    <t>Поставка аппаратно-программных комплексов шифрования средней производительностью (2 шт.)</t>
  </si>
  <si>
    <t>P_K0804-1705</t>
  </si>
  <si>
    <t>Поставка аппаратно-программных комплексов шифрования малой производительностью (27 шт.)</t>
  </si>
  <si>
    <t>P_K0804-1706</t>
  </si>
  <si>
    <t>Поставка дисковой  полки</t>
  </si>
  <si>
    <t>O_M0804-6</t>
  </si>
  <si>
    <t>1.2.4</t>
  </si>
  <si>
    <t>Прочие инвестиционные проекты, всего, в том числе:</t>
  </si>
  <si>
    <t>1.5</t>
  </si>
  <si>
    <t>Покупка АРМ  (220 шт.)</t>
  </si>
  <si>
    <t>Покупка ноутбуков (15 шт.)</t>
  </si>
  <si>
    <t xml:space="preserve"> Внедрение программного модуля  Единый личный кабинет клиента</t>
  </si>
  <si>
    <t>Утвержденные плановые значения показателей приведены в соответствии  с  приказом ГУ "РЭК" Рязанской области №2-ип от 06.09.2024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</si>
</sst>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00"/>
    <numFmt numFmtId="168" formatCode="0.0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06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8" fillId="0" borderId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20" borderId="0" applyNumberFormat="0" applyBorder="0" applyAlignment="0" applyProtection="0"/>
    <xf numFmtId="0" fontId="19" fillId="8" borderId="6" applyNumberFormat="0" applyAlignment="0" applyProtection="0"/>
    <xf numFmtId="0" fontId="20" fillId="21" borderId="7" applyNumberFormat="0" applyAlignment="0" applyProtection="0"/>
    <xf numFmtId="0" fontId="21" fillId="21" borderId="6" applyNumberFormat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4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1" applyNumberFormat="0" applyFill="0" applyAlignment="0" applyProtection="0"/>
    <xf numFmtId="0" fontId="26" fillId="22" borderId="12" applyNumberFormat="0" applyAlignment="0" applyProtection="0"/>
    <xf numFmtId="0" fontId="27" fillId="0" borderId="0" applyNumberFormat="0" applyFill="0" applyBorder="0" applyAlignment="0" applyProtection="0"/>
    <xf numFmtId="0" fontId="28" fillId="23" borderId="0" applyNumberFormat="0" applyBorder="0" applyAlignment="0" applyProtection="0"/>
    <xf numFmtId="0" fontId="29" fillId="0" borderId="0"/>
    <xf numFmtId="0" fontId="30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4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4" borderId="13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4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5" borderId="0" applyNumberFormat="0" applyBorder="0" applyAlignment="0" applyProtection="0"/>
    <xf numFmtId="0" fontId="29" fillId="0" borderId="0"/>
    <xf numFmtId="0" fontId="29" fillId="0" borderId="0"/>
    <xf numFmtId="0" fontId="29" fillId="0" borderId="0"/>
    <xf numFmtId="0" fontId="2" fillId="0" borderId="0"/>
  </cellStyleXfs>
  <cellXfs count="99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7" fillId="0" borderId="0" xfId="3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3" applyFont="1" applyAlignment="1">
      <alignment horizontal="center" vertical="top"/>
    </xf>
    <xf numFmtId="0" fontId="12" fillId="0" borderId="0" xfId="2" applyFont="1" applyFill="1" applyBorder="1" applyAlignment="1"/>
    <xf numFmtId="0" fontId="7" fillId="0" borderId="0" xfId="3" applyFont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0" fillId="0" borderId="0" xfId="4" applyFont="1" applyFill="1" applyBorder="1" applyAlignment="1"/>
    <xf numFmtId="0" fontId="10" fillId="0" borderId="1" xfId="4" applyFont="1" applyFill="1" applyBorder="1" applyAlignment="1"/>
    <xf numFmtId="0" fontId="2" fillId="0" borderId="0" xfId="0" applyFont="1" applyBorder="1"/>
    <xf numFmtId="0" fontId="13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13" fillId="0" borderId="3" xfId="5" applyFont="1" applyFill="1" applyBorder="1" applyAlignment="1">
      <alignment horizontal="center" vertical="center" textRotation="90" wrapText="1"/>
    </xf>
    <xf numFmtId="0" fontId="13" fillId="0" borderId="3" xfId="5" applyFont="1" applyFill="1" applyBorder="1" applyAlignment="1">
      <alignment horizontal="center" vertical="center"/>
    </xf>
    <xf numFmtId="49" fontId="13" fillId="0" borderId="3" xfId="5" applyNumberFormat="1" applyFont="1" applyFill="1" applyBorder="1" applyAlignment="1">
      <alignment horizontal="center" vertical="center"/>
    </xf>
    <xf numFmtId="2" fontId="13" fillId="0" borderId="3" xfId="5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2" fontId="2" fillId="0" borderId="0" xfId="0" applyNumberFormat="1" applyFont="1"/>
    <xf numFmtId="0" fontId="2" fillId="0" borderId="3" xfId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2" fontId="12" fillId="0" borderId="3" xfId="5" applyNumberFormat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1" fontId="12" fillId="0" borderId="3" xfId="5" applyNumberFormat="1" applyFont="1" applyFill="1" applyBorder="1" applyAlignment="1">
      <alignment horizontal="center" vertical="center"/>
    </xf>
    <xf numFmtId="1" fontId="13" fillId="0" borderId="3" xfId="5" applyNumberFormat="1" applyFont="1" applyFill="1" applyBorder="1" applyAlignment="1">
      <alignment horizontal="center" vertical="center"/>
    </xf>
    <xf numFmtId="0" fontId="15" fillId="2" borderId="3" xfId="3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5" xfId="1" applyFont="1" applyFill="1" applyBorder="1" applyAlignment="1">
      <alignment horizontal="center" vertical="center" wrapText="1"/>
    </xf>
    <xf numFmtId="49" fontId="15" fillId="2" borderId="3" xfId="3" applyNumberFormat="1" applyFont="1" applyFill="1" applyBorder="1" applyAlignment="1">
      <alignment horizontal="center" vertical="center"/>
    </xf>
    <xf numFmtId="49" fontId="9" fillId="2" borderId="3" xfId="3" applyNumberFormat="1" applyFont="1" applyFill="1" applyBorder="1" applyAlignment="1">
      <alignment horizontal="center" vertical="center"/>
    </xf>
    <xf numFmtId="0" fontId="9" fillId="2" borderId="3" xfId="3" applyFont="1" applyFill="1" applyBorder="1" applyAlignment="1">
      <alignment horizontal="left" vertical="center" wrapText="1"/>
    </xf>
    <xf numFmtId="0" fontId="9" fillId="0" borderId="3" xfId="3" applyNumberFormat="1" applyFont="1" applyFill="1" applyBorder="1" applyAlignment="1">
      <alignment horizontal="center" vertical="center"/>
    </xf>
    <xf numFmtId="0" fontId="9" fillId="0" borderId="17" xfId="3" applyNumberFormat="1" applyFont="1" applyFill="1" applyBorder="1" applyAlignment="1">
      <alignment horizontal="center" vertical="center"/>
    </xf>
    <xf numFmtId="0" fontId="2" fillId="0" borderId="3" xfId="403" applyFont="1" applyFill="1" applyBorder="1" applyAlignment="1">
      <alignment horizontal="left" vertical="center" wrapText="1"/>
    </xf>
    <xf numFmtId="0" fontId="2" fillId="0" borderId="3" xfId="403" applyNumberFormat="1" applyFont="1" applyFill="1" applyBorder="1" applyAlignment="1">
      <alignment horizontal="center" vertical="center" wrapText="1"/>
    </xf>
    <xf numFmtId="49" fontId="2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7" xfId="0" applyFont="1" applyFill="1" applyBorder="1" applyAlignment="1">
      <alignment horizontal="left" vertical="center" wrapText="1"/>
    </xf>
    <xf numFmtId="0" fontId="15" fillId="0" borderId="3" xfId="3" applyNumberFormat="1" applyFont="1" applyFill="1" applyBorder="1" applyAlignment="1">
      <alignment horizontal="center" vertical="center"/>
    </xf>
    <xf numFmtId="0" fontId="15" fillId="0" borderId="17" xfId="3" applyNumberFormat="1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 wrapText="1"/>
    </xf>
    <xf numFmtId="0" fontId="10" fillId="0" borderId="3" xfId="403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2" fillId="0" borderId="16" xfId="404" applyFont="1" applyFill="1" applyBorder="1" applyAlignment="1">
      <alignment horizontal="left" vertical="center" wrapText="1"/>
    </xf>
    <xf numFmtId="14" fontId="9" fillId="0" borderId="3" xfId="3" applyNumberFormat="1" applyFont="1" applyFill="1" applyBorder="1" applyAlignment="1">
      <alignment horizontal="center" vertical="center"/>
    </xf>
    <xf numFmtId="0" fontId="9" fillId="0" borderId="3" xfId="3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center" vertical="center" wrapText="1"/>
    </xf>
    <xf numFmtId="3" fontId="13" fillId="0" borderId="3" xfId="5" applyNumberFormat="1" applyFont="1" applyFill="1" applyBorder="1" applyAlignment="1">
      <alignment horizontal="center" vertical="center"/>
    </xf>
    <xf numFmtId="2" fontId="10" fillId="0" borderId="3" xfId="0" applyNumberFormat="1" applyFont="1" applyFill="1" applyBorder="1" applyAlignment="1">
      <alignment horizontal="center" vertical="center" wrapText="1"/>
    </xf>
    <xf numFmtId="3" fontId="10" fillId="0" borderId="3" xfId="0" applyNumberFormat="1" applyFont="1" applyFill="1" applyBorder="1" applyAlignment="1">
      <alignment horizontal="center" vertical="center" wrapText="1"/>
    </xf>
    <xf numFmtId="1" fontId="10" fillId="0" borderId="3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4" fontId="13" fillId="0" borderId="3" xfId="5" applyNumberFormat="1" applyFont="1" applyFill="1" applyBorder="1" applyAlignment="1">
      <alignment horizontal="center" vertical="center"/>
    </xf>
    <xf numFmtId="3" fontId="12" fillId="0" borderId="3" xfId="5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Fill="1" applyBorder="1" applyAlignment="1">
      <alignment horizontal="left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167" fontId="13" fillId="0" borderId="0" xfId="5" applyNumberFormat="1" applyFont="1" applyFill="1" applyBorder="1" applyAlignment="1">
      <alignment horizontal="center" vertical="center"/>
    </xf>
    <xf numFmtId="167" fontId="2" fillId="0" borderId="0" xfId="0" applyNumberFormat="1" applyFont="1"/>
    <xf numFmtId="1" fontId="2" fillId="0" borderId="0" xfId="0" applyNumberFormat="1" applyFont="1"/>
    <xf numFmtId="43" fontId="2" fillId="0" borderId="0" xfId="0" applyNumberFormat="1" applyFont="1"/>
    <xf numFmtId="49" fontId="9" fillId="0" borderId="5" xfId="3" applyNumberFormat="1" applyFont="1" applyFill="1" applyBorder="1" applyAlignment="1">
      <alignment horizontal="center" vertical="center"/>
    </xf>
    <xf numFmtId="0" fontId="15" fillId="0" borderId="3" xfId="3" applyNumberFormat="1" applyFont="1" applyFill="1" applyBorder="1" applyAlignment="1">
      <alignment horizontal="left" vertical="center" wrapText="1"/>
    </xf>
    <xf numFmtId="0" fontId="37" fillId="0" borderId="3" xfId="0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left" vertical="center" wrapText="1"/>
    </xf>
    <xf numFmtId="49" fontId="15" fillId="0" borderId="3" xfId="3" applyNumberFormat="1" applyFont="1" applyFill="1" applyBorder="1" applyAlignment="1">
      <alignment horizontal="center" vertical="center"/>
    </xf>
    <xf numFmtId="0" fontId="15" fillId="0" borderId="3" xfId="3" applyFont="1" applyFill="1" applyBorder="1" applyAlignment="1">
      <alignment horizontal="center" vertical="center" wrapText="1"/>
    </xf>
    <xf numFmtId="0" fontId="9" fillId="0" borderId="3" xfId="3" applyNumberFormat="1" applyFont="1" applyFill="1" applyBorder="1" applyAlignment="1">
      <alignment horizontal="left" vertical="center" wrapText="1"/>
    </xf>
    <xf numFmtId="0" fontId="9" fillId="0" borderId="17" xfId="3" applyNumberFormat="1" applyFont="1" applyFill="1" applyBorder="1" applyAlignment="1">
      <alignment horizontal="center" vertical="center" wrapText="1"/>
    </xf>
    <xf numFmtId="167" fontId="2" fillId="0" borderId="0" xfId="0" applyNumberFormat="1" applyFont="1" applyFill="1"/>
    <xf numFmtId="2" fontId="2" fillId="0" borderId="3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168" fontId="13" fillId="0" borderId="3" xfId="5" applyNumberFormat="1" applyFont="1" applyFill="1" applyBorder="1" applyAlignment="1">
      <alignment horizontal="center" vertical="center"/>
    </xf>
    <xf numFmtId="4" fontId="12" fillId="0" borderId="3" xfId="5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 wrapText="1"/>
    </xf>
    <xf numFmtId="49" fontId="15" fillId="0" borderId="5" xfId="3" applyNumberFormat="1" applyFont="1" applyFill="1" applyBorder="1" applyAlignment="1">
      <alignment horizontal="center" vertical="center"/>
    </xf>
    <xf numFmtId="0" fontId="9" fillId="2" borderId="3" xfId="3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/>
    </xf>
    <xf numFmtId="0" fontId="7" fillId="0" borderId="0" xfId="3" applyFont="1" applyAlignment="1">
      <alignment horizontal="center" vertical="center"/>
    </xf>
    <xf numFmtId="0" fontId="9" fillId="0" borderId="0" xfId="3" applyFont="1" applyAlignment="1">
      <alignment horizontal="center" vertical="top"/>
    </xf>
    <xf numFmtId="0" fontId="1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10" fillId="0" borderId="1" xfId="4" applyFont="1" applyFill="1" applyBorder="1" applyAlignment="1">
      <alignment horizontal="center"/>
    </xf>
    <xf numFmtId="0" fontId="13" fillId="0" borderId="2" xfId="5" applyFont="1" applyFill="1" applyBorder="1" applyAlignment="1">
      <alignment horizontal="center" vertical="center" wrapText="1"/>
    </xf>
    <xf numFmtId="0" fontId="13" fillId="0" borderId="4" xfId="5" applyFont="1" applyFill="1" applyBorder="1" applyAlignment="1">
      <alignment horizontal="center" vertical="center" wrapText="1"/>
    </xf>
    <xf numFmtId="0" fontId="13" fillId="0" borderId="5" xfId="5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/>
    </xf>
  </cellXfs>
  <cellStyles count="406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03"/>
    <cellStyle name="Обычный 12 2" xfId="42"/>
    <cellStyle name="Обычный 17" xfId="402"/>
    <cellStyle name="Обычный 18" xfId="404"/>
    <cellStyle name="Обычный 2" xfId="43"/>
    <cellStyle name="Обычный 2 2" xfId="405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2"/>
    <cellStyle name="Обычный 4 2" xfId="48"/>
    <cellStyle name="Обычный 5" xfId="5"/>
    <cellStyle name="Обычный 6" xfId="49"/>
    <cellStyle name="Обычный 6 2" xfId="50"/>
    <cellStyle name="Обычный 6 2 10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2 2" xfId="57"/>
    <cellStyle name="Обычный 6 2 2 2 2 2 3" xfId="58"/>
    <cellStyle name="Обычный 6 2 2 2 2 2 3 2" xfId="59"/>
    <cellStyle name="Обычный 6 2 2 2 2 2 4" xfId="60"/>
    <cellStyle name="Обычный 6 2 2 2 2 3" xfId="61"/>
    <cellStyle name="Обычный 6 2 2 2 2 3 2" xfId="62"/>
    <cellStyle name="Обычный 6 2 2 2 2 4" xfId="63"/>
    <cellStyle name="Обычный 6 2 2 2 2 4 2" xfId="64"/>
    <cellStyle name="Обычный 6 2 2 2 2 5" xfId="65"/>
    <cellStyle name="Обычный 6 2 2 2 3" xfId="66"/>
    <cellStyle name="Обычный 6 2 2 2 3 2" xfId="67"/>
    <cellStyle name="Обычный 6 2 2 2 3 2 2" xfId="68"/>
    <cellStyle name="Обычный 6 2 2 2 3 3" xfId="69"/>
    <cellStyle name="Обычный 6 2 2 2 3 3 2" xfId="70"/>
    <cellStyle name="Обычный 6 2 2 2 3 4" xfId="71"/>
    <cellStyle name="Обычный 6 2 2 2 4" xfId="72"/>
    <cellStyle name="Обычный 6 2 2 2 4 2" xfId="73"/>
    <cellStyle name="Обычный 6 2 2 2 5" xfId="74"/>
    <cellStyle name="Обычный 6 2 2 2 5 2" xfId="75"/>
    <cellStyle name="Обычный 6 2 2 2 6" xfId="76"/>
    <cellStyle name="Обычный 6 2 2 3" xfId="77"/>
    <cellStyle name="Обычный 6 2 2 3 2" xfId="78"/>
    <cellStyle name="Обычный 6 2 2 3 2 2" xfId="79"/>
    <cellStyle name="Обычный 6 2 2 3 2 2 2" xfId="80"/>
    <cellStyle name="Обычный 6 2 2 3 2 3" xfId="81"/>
    <cellStyle name="Обычный 6 2 2 3 2 3 2" xfId="82"/>
    <cellStyle name="Обычный 6 2 2 3 2 4" xfId="83"/>
    <cellStyle name="Обычный 6 2 2 3 3" xfId="84"/>
    <cellStyle name="Обычный 6 2 2 3 3 2" xfId="85"/>
    <cellStyle name="Обычный 6 2 2 3 4" xfId="86"/>
    <cellStyle name="Обычный 6 2 2 3 4 2" xfId="87"/>
    <cellStyle name="Обычный 6 2 2 3 5" xfId="88"/>
    <cellStyle name="Обычный 6 2 2 4" xfId="89"/>
    <cellStyle name="Обычный 6 2 2 4 2" xfId="90"/>
    <cellStyle name="Обычный 6 2 2 4 2 2" xfId="91"/>
    <cellStyle name="Обычный 6 2 2 4 2 2 2" xfId="92"/>
    <cellStyle name="Обычный 6 2 2 4 2 3" xfId="93"/>
    <cellStyle name="Обычный 6 2 2 4 2 3 2" xfId="94"/>
    <cellStyle name="Обычный 6 2 2 4 2 4" xfId="95"/>
    <cellStyle name="Обычный 6 2 2 4 3" xfId="96"/>
    <cellStyle name="Обычный 6 2 2 4 3 2" xfId="97"/>
    <cellStyle name="Обычный 6 2 2 4 4" xfId="98"/>
    <cellStyle name="Обычный 6 2 2 4 4 2" xfId="99"/>
    <cellStyle name="Обычный 6 2 2 4 5" xfId="100"/>
    <cellStyle name="Обычный 6 2 2 5" xfId="101"/>
    <cellStyle name="Обычный 6 2 2 5 2" xfId="102"/>
    <cellStyle name="Обычный 6 2 2 5 2 2" xfId="103"/>
    <cellStyle name="Обычный 6 2 2 5 3" xfId="104"/>
    <cellStyle name="Обычный 6 2 2 5 3 2" xfId="105"/>
    <cellStyle name="Обычный 6 2 2 5 4" xfId="106"/>
    <cellStyle name="Обычный 6 2 2 6" xfId="107"/>
    <cellStyle name="Обычный 6 2 2 6 2" xfId="108"/>
    <cellStyle name="Обычный 6 2 2 7" xfId="109"/>
    <cellStyle name="Обычный 6 2 2 7 2" xfId="110"/>
    <cellStyle name="Обычный 6 2 2 8" xfId="111"/>
    <cellStyle name="Обычный 6 2 2 8 2" xfId="112"/>
    <cellStyle name="Обычный 6 2 2 9" xfId="113"/>
    <cellStyle name="Обычный 6 2 3" xfId="114"/>
    <cellStyle name="Обычный 6 2 3 2" xfId="115"/>
    <cellStyle name="Обычный 6 2 3 2 2" xfId="116"/>
    <cellStyle name="Обычный 6 2 3 2 2 2" xfId="117"/>
    <cellStyle name="Обычный 6 2 3 2 2 2 2" xfId="118"/>
    <cellStyle name="Обычный 6 2 3 2 2 2 2 2" xfId="119"/>
    <cellStyle name="Обычный 6 2 3 2 2 2 3" xfId="120"/>
    <cellStyle name="Обычный 6 2 3 2 2 2 3 2" xfId="121"/>
    <cellStyle name="Обычный 6 2 3 2 2 2 4" xfId="122"/>
    <cellStyle name="Обычный 6 2 3 2 2 3" xfId="123"/>
    <cellStyle name="Обычный 6 2 3 2 2 3 2" xfId="124"/>
    <cellStyle name="Обычный 6 2 3 2 2 4" xfId="125"/>
    <cellStyle name="Обычный 6 2 3 2 2 4 2" xfId="126"/>
    <cellStyle name="Обычный 6 2 3 2 2 5" xfId="127"/>
    <cellStyle name="Обычный 6 2 3 2 3" xfId="128"/>
    <cellStyle name="Обычный 6 2 3 2 3 2" xfId="129"/>
    <cellStyle name="Обычный 6 2 3 2 3 2 2" xfId="130"/>
    <cellStyle name="Обычный 6 2 3 2 3 3" xfId="131"/>
    <cellStyle name="Обычный 6 2 3 2 3 3 2" xfId="132"/>
    <cellStyle name="Обычный 6 2 3 2 3 4" xfId="133"/>
    <cellStyle name="Обычный 6 2 3 2 4" xfId="134"/>
    <cellStyle name="Обычный 6 2 3 2 4 2" xfId="135"/>
    <cellStyle name="Обычный 6 2 3 2 5" xfId="136"/>
    <cellStyle name="Обычный 6 2 3 2 5 2" xfId="137"/>
    <cellStyle name="Обычный 6 2 3 2 6" xfId="138"/>
    <cellStyle name="Обычный 6 2 3 3" xfId="139"/>
    <cellStyle name="Обычный 6 2 3 3 2" xfId="140"/>
    <cellStyle name="Обычный 6 2 3 3 2 2" xfId="141"/>
    <cellStyle name="Обычный 6 2 3 3 2 2 2" xfId="142"/>
    <cellStyle name="Обычный 6 2 3 3 2 3" xfId="143"/>
    <cellStyle name="Обычный 6 2 3 3 2 3 2" xfId="144"/>
    <cellStyle name="Обычный 6 2 3 3 2 4" xfId="145"/>
    <cellStyle name="Обычный 6 2 3 3 3" xfId="146"/>
    <cellStyle name="Обычный 6 2 3 3 3 2" xfId="147"/>
    <cellStyle name="Обычный 6 2 3 3 4" xfId="148"/>
    <cellStyle name="Обычный 6 2 3 3 4 2" xfId="149"/>
    <cellStyle name="Обычный 6 2 3 3 5" xfId="150"/>
    <cellStyle name="Обычный 6 2 3 4" xfId="151"/>
    <cellStyle name="Обычный 6 2 3 4 2" xfId="152"/>
    <cellStyle name="Обычный 6 2 3 4 2 2" xfId="153"/>
    <cellStyle name="Обычный 6 2 3 4 2 2 2" xfId="154"/>
    <cellStyle name="Обычный 6 2 3 4 2 3" xfId="155"/>
    <cellStyle name="Обычный 6 2 3 4 2 3 2" xfId="156"/>
    <cellStyle name="Обычный 6 2 3 4 2 4" xfId="157"/>
    <cellStyle name="Обычный 6 2 3 4 3" xfId="158"/>
    <cellStyle name="Обычный 6 2 3 4 3 2" xfId="159"/>
    <cellStyle name="Обычный 6 2 3 4 4" xfId="160"/>
    <cellStyle name="Обычный 6 2 3 4 4 2" xfId="161"/>
    <cellStyle name="Обычный 6 2 3 4 5" xfId="162"/>
    <cellStyle name="Обычный 6 2 3 5" xfId="163"/>
    <cellStyle name="Обычный 6 2 3 5 2" xfId="164"/>
    <cellStyle name="Обычный 6 2 3 5 2 2" xfId="165"/>
    <cellStyle name="Обычный 6 2 3 5 3" xfId="166"/>
    <cellStyle name="Обычный 6 2 3 5 3 2" xfId="167"/>
    <cellStyle name="Обычный 6 2 3 5 4" xfId="168"/>
    <cellStyle name="Обычный 6 2 3 6" xfId="169"/>
    <cellStyle name="Обычный 6 2 3 6 2" xfId="170"/>
    <cellStyle name="Обычный 6 2 3 7" xfId="171"/>
    <cellStyle name="Обычный 6 2 3 7 2" xfId="172"/>
    <cellStyle name="Обычный 6 2 3 8" xfId="173"/>
    <cellStyle name="Обычный 6 2 3 8 2" xfId="174"/>
    <cellStyle name="Обычный 6 2 3 9" xfId="175"/>
    <cellStyle name="Обычный 6 2 4" xfId="176"/>
    <cellStyle name="Обычный 6 2 4 2" xfId="177"/>
    <cellStyle name="Обычный 6 2 4 2 2" xfId="178"/>
    <cellStyle name="Обычный 6 2 4 2 2 2" xfId="179"/>
    <cellStyle name="Обычный 6 2 4 2 3" xfId="180"/>
    <cellStyle name="Обычный 6 2 4 2 3 2" xfId="181"/>
    <cellStyle name="Обычный 6 2 4 2 4" xfId="182"/>
    <cellStyle name="Обычный 6 2 4 3" xfId="183"/>
    <cellStyle name="Обычный 6 2 4 3 2" xfId="184"/>
    <cellStyle name="Обычный 6 2 4 4" xfId="185"/>
    <cellStyle name="Обычный 6 2 4 4 2" xfId="186"/>
    <cellStyle name="Обычный 6 2 4 5" xfId="187"/>
    <cellStyle name="Обычный 6 2 5" xfId="188"/>
    <cellStyle name="Обычный 6 2 5 2" xfId="189"/>
    <cellStyle name="Обычный 6 2 5 2 2" xfId="190"/>
    <cellStyle name="Обычный 6 2 5 2 2 2" xfId="191"/>
    <cellStyle name="Обычный 6 2 5 2 3" xfId="192"/>
    <cellStyle name="Обычный 6 2 5 2 3 2" xfId="193"/>
    <cellStyle name="Обычный 6 2 5 2 4" xfId="194"/>
    <cellStyle name="Обычный 6 2 5 3" xfId="195"/>
    <cellStyle name="Обычный 6 2 5 3 2" xfId="196"/>
    <cellStyle name="Обычный 6 2 5 4" xfId="197"/>
    <cellStyle name="Обычный 6 2 5 4 2" xfId="198"/>
    <cellStyle name="Обычный 6 2 5 5" xfId="199"/>
    <cellStyle name="Обычный 6 2 6" xfId="200"/>
    <cellStyle name="Обычный 6 2 6 2" xfId="201"/>
    <cellStyle name="Обычный 6 2 6 2 2" xfId="202"/>
    <cellStyle name="Обычный 6 2 6 3" xfId="203"/>
    <cellStyle name="Обычный 6 2 6 3 2" xfId="204"/>
    <cellStyle name="Обычный 6 2 6 4" xfId="205"/>
    <cellStyle name="Обычный 6 2 7" xfId="206"/>
    <cellStyle name="Обычный 6 2 7 2" xfId="207"/>
    <cellStyle name="Обычный 6 2 8" xfId="208"/>
    <cellStyle name="Обычный 6 2 8 2" xfId="209"/>
    <cellStyle name="Обычный 6 2 9" xfId="210"/>
    <cellStyle name="Обычный 6 2 9 2" xfId="211"/>
    <cellStyle name="Обычный 6 3" xfId="212"/>
    <cellStyle name="Обычный 6 3 2" xfId="213"/>
    <cellStyle name="Обычный 6 3 2 2" xfId="214"/>
    <cellStyle name="Обычный 6 3 2 2 2" xfId="215"/>
    <cellStyle name="Обычный 6 3 2 3" xfId="216"/>
    <cellStyle name="Обычный 6 3 2 3 2" xfId="217"/>
    <cellStyle name="Обычный 6 3 2 4" xfId="218"/>
    <cellStyle name="Обычный 6 3 3" xfId="219"/>
    <cellStyle name="Обычный 6 3 3 2" xfId="220"/>
    <cellStyle name="Обычный 6 3 4" xfId="221"/>
    <cellStyle name="Обычный 6 3 4 2" xfId="222"/>
    <cellStyle name="Обычный 6 3 5" xfId="223"/>
    <cellStyle name="Обычный 6 4" xfId="224"/>
    <cellStyle name="Обычный 6 4 2" xfId="225"/>
    <cellStyle name="Обычный 6 4 2 2" xfId="226"/>
    <cellStyle name="Обычный 6 4 2 2 2" xfId="227"/>
    <cellStyle name="Обычный 6 4 2 3" xfId="228"/>
    <cellStyle name="Обычный 6 4 2 3 2" xfId="229"/>
    <cellStyle name="Обычный 6 4 2 4" xfId="230"/>
    <cellStyle name="Обычный 6 4 3" xfId="231"/>
    <cellStyle name="Обычный 6 4 3 2" xfId="232"/>
    <cellStyle name="Обычный 6 4 4" xfId="233"/>
    <cellStyle name="Обычный 6 4 4 2" xfId="234"/>
    <cellStyle name="Обычный 6 4 5" xfId="235"/>
    <cellStyle name="Обычный 6 5" xfId="236"/>
    <cellStyle name="Обычный 6 5 2" xfId="237"/>
    <cellStyle name="Обычный 6 5 2 2" xfId="238"/>
    <cellStyle name="Обычный 6 5 3" xfId="239"/>
    <cellStyle name="Обычный 6 5 3 2" xfId="240"/>
    <cellStyle name="Обычный 6 5 4" xfId="241"/>
    <cellStyle name="Обычный 6 6" xfId="242"/>
    <cellStyle name="Обычный 6 6 2" xfId="243"/>
    <cellStyle name="Обычный 6 7" xfId="244"/>
    <cellStyle name="Обычный 6 7 2" xfId="245"/>
    <cellStyle name="Обычный 6 8" xfId="246"/>
    <cellStyle name="Обычный 6 8 2" xfId="247"/>
    <cellStyle name="Обычный 6 9" xfId="248"/>
    <cellStyle name="Обычный 7" xfId="3"/>
    <cellStyle name="Обычный 7 2" xfId="249"/>
    <cellStyle name="Обычный 7 2 2" xfId="250"/>
    <cellStyle name="Обычный 7 2 2 2" xfId="251"/>
    <cellStyle name="Обычный 7 2 2 2 2" xfId="252"/>
    <cellStyle name="Обычный 7 2 2 2 2 2" xfId="253"/>
    <cellStyle name="Обычный 7 2 2 2 3" xfId="254"/>
    <cellStyle name="Обычный 7 2 2 2 3 2" xfId="255"/>
    <cellStyle name="Обычный 7 2 2 2 4" xfId="256"/>
    <cellStyle name="Обычный 7 2 2 3" xfId="257"/>
    <cellStyle name="Обычный 7 2 2 3 2" xfId="258"/>
    <cellStyle name="Обычный 7 2 2 4" xfId="259"/>
    <cellStyle name="Обычный 7 2 2 4 2" xfId="260"/>
    <cellStyle name="Обычный 7 2 2 5" xfId="261"/>
    <cellStyle name="Обычный 7 2 3" xfId="262"/>
    <cellStyle name="Обычный 7 2 3 2" xfId="263"/>
    <cellStyle name="Обычный 7 2 3 2 2" xfId="264"/>
    <cellStyle name="Обычный 7 2 3 2 2 2" xfId="265"/>
    <cellStyle name="Обычный 7 2 3 2 3" xfId="266"/>
    <cellStyle name="Обычный 7 2 3 2 3 2" xfId="267"/>
    <cellStyle name="Обычный 7 2 3 2 4" xfId="268"/>
    <cellStyle name="Обычный 7 2 3 3" xfId="269"/>
    <cellStyle name="Обычный 7 2 3 3 2" xfId="270"/>
    <cellStyle name="Обычный 7 2 3 4" xfId="271"/>
    <cellStyle name="Обычный 7 2 3 4 2" xfId="272"/>
    <cellStyle name="Обычный 7 2 3 5" xfId="273"/>
    <cellStyle name="Обычный 7 2 4" xfId="274"/>
    <cellStyle name="Обычный 7 2 4 2" xfId="275"/>
    <cellStyle name="Обычный 7 2 4 2 2" xfId="276"/>
    <cellStyle name="Обычный 7 2 4 3" xfId="277"/>
    <cellStyle name="Обычный 7 2 4 3 2" xfId="278"/>
    <cellStyle name="Обычный 7 2 4 4" xfId="279"/>
    <cellStyle name="Обычный 7 2 5" xfId="280"/>
    <cellStyle name="Обычный 7 2 5 2" xfId="281"/>
    <cellStyle name="Обычный 7 2 6" xfId="282"/>
    <cellStyle name="Обычный 7 2 6 2" xfId="283"/>
    <cellStyle name="Обычный 7 2 7" xfId="284"/>
    <cellStyle name="Обычный 7 2 7 2" xfId="285"/>
    <cellStyle name="Обычный 7 2 8" xfId="286"/>
    <cellStyle name="Обычный 8" xfId="287"/>
    <cellStyle name="Обычный 9" xfId="288"/>
    <cellStyle name="Обычный 9 2" xfId="289"/>
    <cellStyle name="Обычный 9 2 2" xfId="290"/>
    <cellStyle name="Обычный 9 2 2 2" xfId="291"/>
    <cellStyle name="Обычный 9 2 2 2 2" xfId="292"/>
    <cellStyle name="Обычный 9 2 2 3" xfId="293"/>
    <cellStyle name="Обычный 9 2 2 3 2" xfId="294"/>
    <cellStyle name="Обычный 9 2 2 4" xfId="295"/>
    <cellStyle name="Обычный 9 2 2 4 2" xfId="296"/>
    <cellStyle name="Обычный 9 2 2 5" xfId="297"/>
    <cellStyle name="Обычный 9 2 3" xfId="298"/>
    <cellStyle name="Обычный 9 2 3 2" xfId="299"/>
    <cellStyle name="Обычный 9 2 4" xfId="300"/>
    <cellStyle name="Обычный 9 2 4 2" xfId="301"/>
    <cellStyle name="Обычный 9 2 5" xfId="302"/>
    <cellStyle name="Обычный 9 3" xfId="303"/>
    <cellStyle name="Обычный 9 3 2" xfId="304"/>
    <cellStyle name="Обычный 9 3 2 2" xfId="305"/>
    <cellStyle name="Обычный 9 3 3" xfId="306"/>
    <cellStyle name="Обычный 9 3 3 2" xfId="307"/>
    <cellStyle name="Обычный 9 3 4" xfId="308"/>
    <cellStyle name="Обычный 9 3 4 2" xfId="309"/>
    <cellStyle name="Обычный 9 3 5" xfId="310"/>
    <cellStyle name="Обычный 9 4" xfId="311"/>
    <cellStyle name="Обычный 9 4 2" xfId="312"/>
    <cellStyle name="Обычный 9 5" xfId="313"/>
    <cellStyle name="Обычный 9 5 2" xfId="314"/>
    <cellStyle name="Обычный 9 6" xfId="315"/>
    <cellStyle name="Обычный_Форматы по компаниям_last" xfId="4"/>
    <cellStyle name="Плохой 2" xfId="316"/>
    <cellStyle name="Пояснение 2" xfId="317"/>
    <cellStyle name="Примечание 2" xfId="318"/>
    <cellStyle name="Процентный 2" xfId="319"/>
    <cellStyle name="Процентный 3" xfId="320"/>
    <cellStyle name="Связанная ячейка 2" xfId="321"/>
    <cellStyle name="Стиль 1" xfId="322"/>
    <cellStyle name="Текст предупреждения 2" xfId="323"/>
    <cellStyle name="Финансовый 2" xfId="324"/>
    <cellStyle name="Финансовый 2 2" xfId="325"/>
    <cellStyle name="Финансовый 2 2 2" xfId="326"/>
    <cellStyle name="Финансовый 2 2 2 2" xfId="327"/>
    <cellStyle name="Финансовый 2 2 2 2 2" xfId="328"/>
    <cellStyle name="Финансовый 2 2 2 2 3" xfId="329"/>
    <cellStyle name="Финансовый 2 2 2 3" xfId="330"/>
    <cellStyle name="Финансовый 2 2 2 3 2" xfId="331"/>
    <cellStyle name="Финансовый 2 2 2 4" xfId="332"/>
    <cellStyle name="Финансовый 2 2 3" xfId="333"/>
    <cellStyle name="Финансовый 2 2 3 2" xfId="334"/>
    <cellStyle name="Финансовый 2 2 4" xfId="335"/>
    <cellStyle name="Финансовый 2 2 4 2" xfId="336"/>
    <cellStyle name="Финансовый 2 2 5" xfId="337"/>
    <cellStyle name="Финансовый 2 3" xfId="338"/>
    <cellStyle name="Финансовый 2 3 2" xfId="339"/>
    <cellStyle name="Финансовый 2 3 2 2" xfId="340"/>
    <cellStyle name="Финансовый 2 3 2 2 2" xfId="341"/>
    <cellStyle name="Финансовый 2 3 2 3" xfId="342"/>
    <cellStyle name="Финансовый 2 3 2 3 2" xfId="343"/>
    <cellStyle name="Финансовый 2 3 2 4" xfId="344"/>
    <cellStyle name="Финансовый 2 3 3" xfId="345"/>
    <cellStyle name="Финансовый 2 3 3 2" xfId="346"/>
    <cellStyle name="Финансовый 2 3 4" xfId="347"/>
    <cellStyle name="Финансовый 2 3 4 2" xfId="348"/>
    <cellStyle name="Финансовый 2 3 5" xfId="349"/>
    <cellStyle name="Финансовый 2 4" xfId="350"/>
    <cellStyle name="Финансовый 2 4 2" xfId="351"/>
    <cellStyle name="Финансовый 2 4 2 2" xfId="352"/>
    <cellStyle name="Финансовый 2 4 3" xfId="353"/>
    <cellStyle name="Финансовый 2 4 3 2" xfId="354"/>
    <cellStyle name="Финансовый 2 4 4" xfId="355"/>
    <cellStyle name="Финансовый 2 5" xfId="356"/>
    <cellStyle name="Финансовый 2 5 2" xfId="357"/>
    <cellStyle name="Финансовый 2 6" xfId="358"/>
    <cellStyle name="Финансовый 2 6 2" xfId="359"/>
    <cellStyle name="Финансовый 2 7" xfId="360"/>
    <cellStyle name="Финансовый 2 7 2" xfId="361"/>
    <cellStyle name="Финансовый 2 8" xfId="362"/>
    <cellStyle name="Финансовый 3" xfId="363"/>
    <cellStyle name="Финансовый 3 2" xfId="364"/>
    <cellStyle name="Финансовый 3 2 2" xfId="365"/>
    <cellStyle name="Финансовый 3 2 2 2" xfId="366"/>
    <cellStyle name="Финансовый 3 2 2 2 2" xfId="367"/>
    <cellStyle name="Финансовый 3 2 2 3" xfId="368"/>
    <cellStyle name="Финансовый 3 2 2 3 2" xfId="369"/>
    <cellStyle name="Финансовый 3 2 2 4" xfId="370"/>
    <cellStyle name="Финансовый 3 2 3" xfId="371"/>
    <cellStyle name="Финансовый 3 2 3 2" xfId="372"/>
    <cellStyle name="Финансовый 3 2 4" xfId="373"/>
    <cellStyle name="Финансовый 3 2 4 2" xfId="374"/>
    <cellStyle name="Финансовый 3 2 5" xfId="375"/>
    <cellStyle name="Финансовый 3 3" xfId="376"/>
    <cellStyle name="Финансовый 3 3 2" xfId="377"/>
    <cellStyle name="Финансовый 3 3 2 2" xfId="378"/>
    <cellStyle name="Финансовый 3 3 2 2 2" xfId="379"/>
    <cellStyle name="Финансовый 3 3 2 3" xfId="380"/>
    <cellStyle name="Финансовый 3 3 2 3 2" xfId="381"/>
    <cellStyle name="Финансовый 3 3 2 4" xfId="382"/>
    <cellStyle name="Финансовый 3 3 3" xfId="383"/>
    <cellStyle name="Финансовый 3 3 3 2" xfId="384"/>
    <cellStyle name="Финансовый 3 3 4" xfId="385"/>
    <cellStyle name="Финансовый 3 3 4 2" xfId="386"/>
    <cellStyle name="Финансовый 3 3 5" xfId="387"/>
    <cellStyle name="Финансовый 3 4" xfId="388"/>
    <cellStyle name="Финансовый 3 4 2" xfId="389"/>
    <cellStyle name="Финансовый 3 4 2 2" xfId="390"/>
    <cellStyle name="Финансовый 3 4 3" xfId="391"/>
    <cellStyle name="Финансовый 3 4 3 2" xfId="392"/>
    <cellStyle name="Финансовый 3 4 4" xfId="393"/>
    <cellStyle name="Финансовый 3 5" xfId="394"/>
    <cellStyle name="Финансовый 3 5 2" xfId="395"/>
    <cellStyle name="Финансовый 3 6" xfId="396"/>
    <cellStyle name="Финансовый 3 6 2" xfId="397"/>
    <cellStyle name="Финансовый 3 7" xfId="398"/>
    <cellStyle name="Финансовый 3 7 2" xfId="399"/>
    <cellStyle name="Финансовый 3 8" xfId="400"/>
    <cellStyle name="Хороший 2" xfId="401"/>
  </cellStyles>
  <dxfs count="1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J0331_1056204000049_03_0_61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85;&#1074;&#1077;&#1089;&#1090;&#1080;&#1094;&#1080;&#1080;/&#1048;&#1055;%202025%20&#1082;&#1086;&#1088;&#1088;%20&#1080;%202026-2030%20&#1075;&#1075;/&#1088;&#1072;&#1073;%20&#1084;&#1072;&#1090;&#1077;&#1088;&#1080;&#1072;&#1083;/&#1048;&#1055;&#1056;%202025-2030%20&#1075;&#1075;_&#1087;&#1088;&#1077;&#1076;&#1083;&#1086;&#1078;&#1077;&#1085;&#1080;&#1103;%20&#1056;&#1069;&#1057;&#105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0331_1056204000049_03_0_61_0"/>
    </sheetNames>
    <sheetDataSet>
      <sheetData sheetId="0">
        <row r="20">
          <cell r="X20">
            <v>80.797644067447024</v>
          </cell>
          <cell r="Y20">
            <v>252.73119246336802</v>
          </cell>
          <cell r="AB20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 и осв"/>
      <sheetName val="Лист3"/>
    </sheetNames>
    <sheetDataSet>
      <sheetData sheetId="0">
        <row r="9">
          <cell r="Q9">
            <v>21428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I118"/>
  <sheetViews>
    <sheetView tabSelected="1" zoomScale="59" zoomScaleNormal="59" zoomScaleSheetLayoutView="70" workbookViewId="0">
      <pane xSplit="2" ySplit="19" topLeftCell="C83" activePane="bottomRight" state="frozenSplit"/>
      <selection pane="topRight" activeCell="C1" sqref="C1"/>
      <selection pane="bottomLeft" activeCell="A19" sqref="A19"/>
      <selection pane="bottomRight" activeCell="J49" sqref="J49"/>
    </sheetView>
  </sheetViews>
  <sheetFormatPr defaultRowHeight="15.75" outlineLevelRow="1" x14ac:dyDescent="0.25"/>
  <cols>
    <col min="1" max="1" width="11.625" style="1" customWidth="1"/>
    <col min="2" max="2" width="63" style="1" customWidth="1"/>
    <col min="3" max="3" width="16.875" style="1" customWidth="1"/>
    <col min="4" max="4" width="10" style="1" customWidth="1"/>
    <col min="5" max="5" width="11.625" style="1" customWidth="1"/>
    <col min="6" max="8" width="6" style="1" customWidth="1"/>
    <col min="9" max="9" width="8.625" style="1" customWidth="1"/>
    <col min="10" max="10" width="6.375" style="1" customWidth="1"/>
    <col min="11" max="11" width="8.75" style="1" customWidth="1"/>
    <col min="12" max="14" width="6" style="1" customWidth="1"/>
    <col min="15" max="15" width="8.75" style="1" customWidth="1"/>
    <col min="16" max="16" width="7.25" style="1" customWidth="1"/>
    <col min="17" max="17" width="8.125" style="1" customWidth="1"/>
    <col min="18" max="19" width="6" style="1" customWidth="1"/>
    <col min="20" max="20" width="7.875" style="1" customWidth="1"/>
    <col min="21" max="21" width="8.75" style="1" customWidth="1"/>
    <col min="22" max="22" width="7.25" style="1" customWidth="1"/>
    <col min="23" max="23" width="7.875" style="1" customWidth="1"/>
    <col min="24" max="24" width="6" style="1" customWidth="1"/>
    <col min="25" max="25" width="8.375" style="1" customWidth="1"/>
    <col min="26" max="26" width="7.625" style="1" customWidth="1"/>
    <col min="27" max="27" width="8.375" style="1" customWidth="1"/>
    <col min="28" max="28" width="14.25" style="1" customWidth="1"/>
    <col min="29" max="29" width="7.875" style="1" customWidth="1"/>
    <col min="30" max="31" width="6" style="1" customWidth="1"/>
    <col min="32" max="32" width="10" style="1" customWidth="1"/>
    <col min="33" max="33" width="9.375" style="1" customWidth="1"/>
    <col min="34" max="34" width="5.75" style="1" customWidth="1"/>
    <col min="35" max="35" width="16.125" style="1" customWidth="1"/>
    <col min="36" max="36" width="21.25" style="1" customWidth="1"/>
    <col min="37" max="37" width="12.625" style="1" customWidth="1"/>
    <col min="38" max="38" width="22.375" style="1" customWidth="1"/>
    <col min="39" max="39" width="10.875" style="1" customWidth="1"/>
    <col min="40" max="40" width="17.375" style="1" customWidth="1"/>
    <col min="41" max="42" width="4.125" style="1" customWidth="1"/>
    <col min="43" max="43" width="3.75" style="1" customWidth="1"/>
    <col min="44" max="44" width="3.875" style="1" customWidth="1"/>
    <col min="45" max="45" width="4.5" style="1" customWidth="1"/>
    <col min="46" max="46" width="5" style="1" customWidth="1"/>
    <col min="47" max="47" width="5.5" style="1" customWidth="1"/>
    <col min="48" max="48" width="5.75" style="1" customWidth="1"/>
    <col min="49" max="49" width="5.5" style="1" customWidth="1"/>
    <col min="50" max="51" width="5" style="1" customWidth="1"/>
    <col min="52" max="52" width="12.875" style="1" customWidth="1"/>
    <col min="53" max="62" width="5" style="1" customWidth="1"/>
    <col min="63" max="16384" width="9" style="1"/>
  </cols>
  <sheetData>
    <row r="1" spans="1:61" ht="7.5" customHeight="1" x14ac:dyDescent="0.25"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G1" s="3" t="s">
        <v>0</v>
      </c>
    </row>
    <row r="2" spans="1:61" ht="18.75" x14ac:dyDescent="0.3"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G2" s="4" t="s">
        <v>1</v>
      </c>
    </row>
    <row r="3" spans="1:61" ht="18.75" x14ac:dyDescent="0.3"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G3" s="4" t="s">
        <v>109</v>
      </c>
    </row>
    <row r="4" spans="1:61" ht="18.75" x14ac:dyDescent="0.3">
      <c r="A4" s="87" t="s">
        <v>2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</row>
    <row r="5" spans="1:61" ht="18.75" x14ac:dyDescent="0.3">
      <c r="A5" s="88" t="s">
        <v>182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</row>
    <row r="7" spans="1:61" ht="18.75" x14ac:dyDescent="0.25">
      <c r="A7" s="89" t="s">
        <v>3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</row>
    <row r="8" spans="1:61" x14ac:dyDescent="0.25">
      <c r="A8" s="90" t="s">
        <v>4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</row>
    <row r="9" spans="1:61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</row>
    <row r="10" spans="1:61" x14ac:dyDescent="0.25">
      <c r="A10" s="91" t="s">
        <v>183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61" ht="18.75" x14ac:dyDescent="0.3"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</row>
    <row r="12" spans="1:61" ht="18.75" x14ac:dyDescent="0.25">
      <c r="A12" s="86" t="s">
        <v>229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</row>
    <row r="13" spans="1:61" ht="15.75" customHeight="1" x14ac:dyDescent="0.25">
      <c r="A13" s="92" t="s">
        <v>5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92"/>
      <c r="Z13" s="92"/>
      <c r="AA13" s="92"/>
      <c r="AB13" s="92"/>
      <c r="AC13" s="92"/>
      <c r="AD13" s="92"/>
      <c r="AE13" s="92"/>
      <c r="AF13" s="92"/>
      <c r="AG13" s="92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</row>
    <row r="14" spans="1:61" ht="17.25" customHeight="1" x14ac:dyDescent="0.25">
      <c r="A14" s="93"/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12"/>
      <c r="AI14" s="12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61" ht="19.5" customHeight="1" x14ac:dyDescent="0.25">
      <c r="A15" s="94" t="s">
        <v>6</v>
      </c>
      <c r="B15" s="97" t="s">
        <v>7</v>
      </c>
      <c r="C15" s="97" t="s">
        <v>8</v>
      </c>
      <c r="D15" s="98" t="s">
        <v>9</v>
      </c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98"/>
      <c r="AG15" s="98"/>
      <c r="AH15" s="14"/>
      <c r="AI15" s="14"/>
    </row>
    <row r="16" spans="1:61" ht="43.5" customHeight="1" x14ac:dyDescent="0.25">
      <c r="A16" s="95"/>
      <c r="B16" s="97"/>
      <c r="C16" s="97"/>
      <c r="D16" s="98" t="s">
        <v>10</v>
      </c>
      <c r="E16" s="98"/>
      <c r="F16" s="98"/>
      <c r="G16" s="98"/>
      <c r="H16" s="98"/>
      <c r="I16" s="98"/>
      <c r="J16" s="98" t="s">
        <v>11</v>
      </c>
      <c r="K16" s="98"/>
      <c r="L16" s="98"/>
      <c r="M16" s="98"/>
      <c r="N16" s="98"/>
      <c r="O16" s="98"/>
      <c r="P16" s="98" t="s">
        <v>12</v>
      </c>
      <c r="Q16" s="98"/>
      <c r="R16" s="98"/>
      <c r="S16" s="98"/>
      <c r="T16" s="98"/>
      <c r="U16" s="98"/>
      <c r="V16" s="98" t="s">
        <v>13</v>
      </c>
      <c r="W16" s="98"/>
      <c r="X16" s="98"/>
      <c r="Y16" s="98"/>
      <c r="Z16" s="98"/>
      <c r="AA16" s="98"/>
      <c r="AB16" s="97" t="s">
        <v>184</v>
      </c>
      <c r="AC16" s="97"/>
      <c r="AD16" s="97"/>
      <c r="AE16" s="97"/>
      <c r="AF16" s="97"/>
      <c r="AG16" s="97"/>
      <c r="AH16" s="14"/>
      <c r="AI16" s="14"/>
    </row>
    <row r="17" spans="1:35" ht="90.75" customHeight="1" x14ac:dyDescent="0.25">
      <c r="A17" s="95"/>
      <c r="B17" s="97"/>
      <c r="C17" s="97"/>
      <c r="D17" s="15" t="s">
        <v>14</v>
      </c>
      <c r="E17" s="98" t="s">
        <v>15</v>
      </c>
      <c r="F17" s="98"/>
      <c r="G17" s="98"/>
      <c r="H17" s="98"/>
      <c r="I17" s="98"/>
      <c r="J17" s="15" t="s">
        <v>14</v>
      </c>
      <c r="K17" s="97" t="s">
        <v>15</v>
      </c>
      <c r="L17" s="97"/>
      <c r="M17" s="97"/>
      <c r="N17" s="97"/>
      <c r="O17" s="97"/>
      <c r="P17" s="15" t="s">
        <v>14</v>
      </c>
      <c r="Q17" s="97" t="s">
        <v>15</v>
      </c>
      <c r="R17" s="97"/>
      <c r="S17" s="97"/>
      <c r="T17" s="97"/>
      <c r="U17" s="97"/>
      <c r="V17" s="15" t="s">
        <v>14</v>
      </c>
      <c r="W17" s="97" t="s">
        <v>15</v>
      </c>
      <c r="X17" s="97"/>
      <c r="Y17" s="97"/>
      <c r="Z17" s="97"/>
      <c r="AA17" s="97"/>
      <c r="AB17" s="15" t="s">
        <v>14</v>
      </c>
      <c r="AC17" s="97" t="s">
        <v>15</v>
      </c>
      <c r="AD17" s="97"/>
      <c r="AE17" s="97"/>
      <c r="AF17" s="97"/>
      <c r="AG17" s="97"/>
    </row>
    <row r="18" spans="1:35" ht="87.75" customHeight="1" x14ac:dyDescent="0.25">
      <c r="A18" s="96"/>
      <c r="B18" s="97"/>
      <c r="C18" s="97"/>
      <c r="D18" s="16" t="s">
        <v>16</v>
      </c>
      <c r="E18" s="16" t="s">
        <v>16</v>
      </c>
      <c r="F18" s="17" t="s">
        <v>17</v>
      </c>
      <c r="G18" s="17" t="s">
        <v>18</v>
      </c>
      <c r="H18" s="17" t="s">
        <v>19</v>
      </c>
      <c r="I18" s="17" t="s">
        <v>110</v>
      </c>
      <c r="J18" s="16" t="s">
        <v>16</v>
      </c>
      <c r="K18" s="16" t="s">
        <v>16</v>
      </c>
      <c r="L18" s="17" t="s">
        <v>17</v>
      </c>
      <c r="M18" s="17" t="s">
        <v>18</v>
      </c>
      <c r="N18" s="17" t="s">
        <v>19</v>
      </c>
      <c r="O18" s="17" t="s">
        <v>110</v>
      </c>
      <c r="P18" s="16" t="s">
        <v>16</v>
      </c>
      <c r="Q18" s="16" t="s">
        <v>16</v>
      </c>
      <c r="R18" s="17" t="s">
        <v>17</v>
      </c>
      <c r="S18" s="17" t="s">
        <v>18</v>
      </c>
      <c r="T18" s="17" t="s">
        <v>19</v>
      </c>
      <c r="U18" s="17" t="s">
        <v>110</v>
      </c>
      <c r="V18" s="16" t="s">
        <v>16</v>
      </c>
      <c r="W18" s="16" t="s">
        <v>16</v>
      </c>
      <c r="X18" s="17" t="s">
        <v>17</v>
      </c>
      <c r="Y18" s="17" t="s">
        <v>18</v>
      </c>
      <c r="Z18" s="17" t="s">
        <v>19</v>
      </c>
      <c r="AA18" s="17" t="s">
        <v>110</v>
      </c>
      <c r="AB18" s="16" t="s">
        <v>16</v>
      </c>
      <c r="AC18" s="16" t="s">
        <v>16</v>
      </c>
      <c r="AD18" s="17" t="s">
        <v>17</v>
      </c>
      <c r="AE18" s="17" t="s">
        <v>18</v>
      </c>
      <c r="AF18" s="17" t="s">
        <v>19</v>
      </c>
      <c r="AG18" s="17" t="s">
        <v>110</v>
      </c>
    </row>
    <row r="19" spans="1:35" x14ac:dyDescent="0.25">
      <c r="A19" s="18">
        <v>1</v>
      </c>
      <c r="B19" s="18">
        <v>2</v>
      </c>
      <c r="C19" s="18">
        <v>3</v>
      </c>
      <c r="D19" s="19" t="s">
        <v>20</v>
      </c>
      <c r="E19" s="19" t="s">
        <v>21</v>
      </c>
      <c r="F19" s="19" t="s">
        <v>22</v>
      </c>
      <c r="G19" s="19" t="s">
        <v>23</v>
      </c>
      <c r="H19" s="19" t="s">
        <v>24</v>
      </c>
      <c r="I19" s="19" t="s">
        <v>25</v>
      </c>
      <c r="J19" s="19" t="s">
        <v>26</v>
      </c>
      <c r="K19" s="19" t="s">
        <v>27</v>
      </c>
      <c r="L19" s="19" t="s">
        <v>28</v>
      </c>
      <c r="M19" s="19" t="s">
        <v>29</v>
      </c>
      <c r="N19" s="19" t="s">
        <v>30</v>
      </c>
      <c r="O19" s="19" t="s">
        <v>31</v>
      </c>
      <c r="P19" s="19" t="s">
        <v>32</v>
      </c>
      <c r="Q19" s="19" t="s">
        <v>33</v>
      </c>
      <c r="R19" s="19" t="s">
        <v>34</v>
      </c>
      <c r="S19" s="19" t="s">
        <v>35</v>
      </c>
      <c r="T19" s="19" t="s">
        <v>36</v>
      </c>
      <c r="U19" s="19" t="s">
        <v>37</v>
      </c>
      <c r="V19" s="19" t="s">
        <v>38</v>
      </c>
      <c r="W19" s="19" t="s">
        <v>39</v>
      </c>
      <c r="X19" s="19" t="s">
        <v>40</v>
      </c>
      <c r="Y19" s="19" t="s">
        <v>41</v>
      </c>
      <c r="Z19" s="19" t="s">
        <v>42</v>
      </c>
      <c r="AA19" s="19" t="s">
        <v>43</v>
      </c>
      <c r="AB19" s="19" t="s">
        <v>44</v>
      </c>
      <c r="AC19" s="19" t="s">
        <v>45</v>
      </c>
      <c r="AD19" s="19" t="s">
        <v>46</v>
      </c>
      <c r="AE19" s="19" t="s">
        <v>47</v>
      </c>
      <c r="AF19" s="19" t="s">
        <v>48</v>
      </c>
      <c r="AG19" s="19" t="s">
        <v>49</v>
      </c>
    </row>
    <row r="20" spans="1:35" x14ac:dyDescent="0.25">
      <c r="A20" s="37" t="s">
        <v>50</v>
      </c>
      <c r="B20" s="33" t="s">
        <v>51</v>
      </c>
      <c r="C20" s="22" t="s">
        <v>100</v>
      </c>
      <c r="D20" s="26">
        <f>SUM(D21:D25)</f>
        <v>0</v>
      </c>
      <c r="E20" s="26">
        <f>SUM(E21:E25)</f>
        <v>54.018298362583337</v>
      </c>
      <c r="F20" s="26">
        <f t="shared" ref="F20:AG20" si="0">SUM(F21:F25)</f>
        <v>0</v>
      </c>
      <c r="G20" s="26">
        <f t="shared" si="0"/>
        <v>0</v>
      </c>
      <c r="H20" s="26">
        <f t="shared" si="0"/>
        <v>0</v>
      </c>
      <c r="I20" s="61">
        <f t="shared" si="0"/>
        <v>5330</v>
      </c>
      <c r="J20" s="26">
        <f t="shared" si="0"/>
        <v>0</v>
      </c>
      <c r="K20" s="26">
        <f t="shared" si="0"/>
        <v>54.018298362583337</v>
      </c>
      <c r="L20" s="26">
        <f t="shared" si="0"/>
        <v>0</v>
      </c>
      <c r="M20" s="26">
        <f t="shared" si="0"/>
        <v>0</v>
      </c>
      <c r="N20" s="26">
        <f t="shared" si="0"/>
        <v>0</v>
      </c>
      <c r="O20" s="61">
        <f t="shared" si="0"/>
        <v>5330</v>
      </c>
      <c r="P20" s="26">
        <f t="shared" si="0"/>
        <v>0</v>
      </c>
      <c r="Q20" s="26">
        <f t="shared" si="0"/>
        <v>54.018298362583337</v>
      </c>
      <c r="R20" s="26">
        <f t="shared" si="0"/>
        <v>0</v>
      </c>
      <c r="S20" s="26">
        <f t="shared" si="0"/>
        <v>0</v>
      </c>
      <c r="T20" s="26">
        <f t="shared" si="0"/>
        <v>0</v>
      </c>
      <c r="U20" s="31">
        <f t="shared" si="0"/>
        <v>5330</v>
      </c>
      <c r="V20" s="26">
        <f t="shared" si="0"/>
        <v>80.797644067447024</v>
      </c>
      <c r="W20" s="26">
        <f t="shared" si="0"/>
        <v>90.676297375618006</v>
      </c>
      <c r="X20" s="26">
        <f t="shared" si="0"/>
        <v>0</v>
      </c>
      <c r="Y20" s="26">
        <f t="shared" si="0"/>
        <v>0</v>
      </c>
      <c r="Z20" s="26">
        <f t="shared" si="0"/>
        <v>0</v>
      </c>
      <c r="AA20" s="61">
        <f t="shared" si="0"/>
        <v>5438</v>
      </c>
      <c r="AB20" s="26">
        <f t="shared" si="0"/>
        <v>80.797644067447024</v>
      </c>
      <c r="AC20" s="26">
        <f t="shared" si="0"/>
        <v>252.73119246336802</v>
      </c>
      <c r="AD20" s="26">
        <f t="shared" si="0"/>
        <v>0</v>
      </c>
      <c r="AE20" s="26">
        <f t="shared" si="0"/>
        <v>0</v>
      </c>
      <c r="AF20" s="26">
        <f t="shared" si="0"/>
        <v>0</v>
      </c>
      <c r="AG20" s="61">
        <f t="shared" si="0"/>
        <v>21428</v>
      </c>
      <c r="AH20" s="23"/>
      <c r="AI20" s="23"/>
    </row>
    <row r="21" spans="1:35" x14ac:dyDescent="0.25">
      <c r="A21" s="37" t="s">
        <v>52</v>
      </c>
      <c r="B21" s="33" t="s">
        <v>53</v>
      </c>
      <c r="C21" s="21" t="s">
        <v>100</v>
      </c>
      <c r="D21" s="26">
        <f>D27</f>
        <v>0</v>
      </c>
      <c r="E21" s="26">
        <f>E27</f>
        <v>0</v>
      </c>
      <c r="F21" s="26">
        <f t="shared" ref="F21:AG21" si="1">F27</f>
        <v>0</v>
      </c>
      <c r="G21" s="26">
        <f t="shared" si="1"/>
        <v>0</v>
      </c>
      <c r="H21" s="26">
        <f t="shared" si="1"/>
        <v>0</v>
      </c>
      <c r="I21" s="61">
        <f t="shared" si="1"/>
        <v>0</v>
      </c>
      <c r="J21" s="26">
        <f t="shared" si="1"/>
        <v>0</v>
      </c>
      <c r="K21" s="26">
        <f t="shared" si="1"/>
        <v>0</v>
      </c>
      <c r="L21" s="26">
        <f t="shared" si="1"/>
        <v>0</v>
      </c>
      <c r="M21" s="26">
        <f t="shared" si="1"/>
        <v>0</v>
      </c>
      <c r="N21" s="26">
        <f t="shared" si="1"/>
        <v>0</v>
      </c>
      <c r="O21" s="61">
        <f t="shared" si="1"/>
        <v>0</v>
      </c>
      <c r="P21" s="26">
        <f t="shared" si="1"/>
        <v>0</v>
      </c>
      <c r="Q21" s="26">
        <f t="shared" si="1"/>
        <v>0</v>
      </c>
      <c r="R21" s="26">
        <f t="shared" si="1"/>
        <v>0</v>
      </c>
      <c r="S21" s="26">
        <f t="shared" si="1"/>
        <v>0</v>
      </c>
      <c r="T21" s="26">
        <f t="shared" si="1"/>
        <v>0</v>
      </c>
      <c r="U21" s="61">
        <f t="shared" si="1"/>
        <v>0</v>
      </c>
      <c r="V21" s="26">
        <f t="shared" si="1"/>
        <v>0</v>
      </c>
      <c r="W21" s="26">
        <f t="shared" si="1"/>
        <v>0</v>
      </c>
      <c r="X21" s="26">
        <f t="shared" si="1"/>
        <v>0</v>
      </c>
      <c r="Y21" s="26">
        <f t="shared" si="1"/>
        <v>0</v>
      </c>
      <c r="Z21" s="26">
        <f t="shared" si="1"/>
        <v>0</v>
      </c>
      <c r="AA21" s="61">
        <f t="shared" si="1"/>
        <v>0</v>
      </c>
      <c r="AB21" s="26">
        <f t="shared" si="1"/>
        <v>0</v>
      </c>
      <c r="AC21" s="26">
        <f t="shared" si="1"/>
        <v>0</v>
      </c>
      <c r="AD21" s="26">
        <f t="shared" si="1"/>
        <v>0</v>
      </c>
      <c r="AE21" s="26">
        <f t="shared" si="1"/>
        <v>0</v>
      </c>
      <c r="AF21" s="26">
        <f t="shared" si="1"/>
        <v>0</v>
      </c>
      <c r="AG21" s="61">
        <f t="shared" si="1"/>
        <v>0</v>
      </c>
    </row>
    <row r="22" spans="1:35" ht="14.25" customHeight="1" x14ac:dyDescent="0.25">
      <c r="A22" s="37" t="s">
        <v>54</v>
      </c>
      <c r="B22" s="33" t="s">
        <v>55</v>
      </c>
      <c r="C22" s="21" t="s">
        <v>100</v>
      </c>
      <c r="D22" s="26">
        <f>D34</f>
        <v>0</v>
      </c>
      <c r="E22" s="26">
        <f>E34</f>
        <v>0</v>
      </c>
      <c r="F22" s="26">
        <f t="shared" ref="F22:AG22" si="2">F34</f>
        <v>0</v>
      </c>
      <c r="G22" s="26">
        <f t="shared" si="2"/>
        <v>0</v>
      </c>
      <c r="H22" s="26">
        <f t="shared" si="2"/>
        <v>0</v>
      </c>
      <c r="I22" s="61">
        <f t="shared" si="2"/>
        <v>0</v>
      </c>
      <c r="J22" s="26">
        <f t="shared" si="2"/>
        <v>0</v>
      </c>
      <c r="K22" s="26">
        <f t="shared" si="2"/>
        <v>0</v>
      </c>
      <c r="L22" s="26">
        <f t="shared" si="2"/>
        <v>0</v>
      </c>
      <c r="M22" s="26">
        <f t="shared" si="2"/>
        <v>0</v>
      </c>
      <c r="N22" s="26">
        <f t="shared" si="2"/>
        <v>0</v>
      </c>
      <c r="O22" s="61">
        <f t="shared" si="2"/>
        <v>0</v>
      </c>
      <c r="P22" s="26">
        <f t="shared" si="2"/>
        <v>0</v>
      </c>
      <c r="Q22" s="26">
        <f t="shared" si="2"/>
        <v>0</v>
      </c>
      <c r="R22" s="26">
        <f t="shared" si="2"/>
        <v>0</v>
      </c>
      <c r="S22" s="26">
        <f t="shared" si="2"/>
        <v>0</v>
      </c>
      <c r="T22" s="26">
        <f t="shared" si="2"/>
        <v>0</v>
      </c>
      <c r="U22" s="61">
        <f t="shared" si="2"/>
        <v>0</v>
      </c>
      <c r="V22" s="26">
        <f t="shared" si="2"/>
        <v>0</v>
      </c>
      <c r="W22" s="26">
        <f t="shared" si="2"/>
        <v>0</v>
      </c>
      <c r="X22" s="26">
        <f t="shared" si="2"/>
        <v>0</v>
      </c>
      <c r="Y22" s="26">
        <f t="shared" si="2"/>
        <v>0</v>
      </c>
      <c r="Z22" s="26">
        <f t="shared" si="2"/>
        <v>0</v>
      </c>
      <c r="AA22" s="61">
        <f t="shared" si="2"/>
        <v>0</v>
      </c>
      <c r="AB22" s="26">
        <f t="shared" si="2"/>
        <v>0</v>
      </c>
      <c r="AC22" s="26">
        <f t="shared" si="2"/>
        <v>0</v>
      </c>
      <c r="AD22" s="26">
        <f t="shared" si="2"/>
        <v>0</v>
      </c>
      <c r="AE22" s="26">
        <f t="shared" si="2"/>
        <v>0</v>
      </c>
      <c r="AF22" s="26">
        <f t="shared" si="2"/>
        <v>0</v>
      </c>
      <c r="AG22" s="61">
        <f t="shared" si="2"/>
        <v>0</v>
      </c>
    </row>
    <row r="23" spans="1:35" x14ac:dyDescent="0.25">
      <c r="A23" s="37" t="s">
        <v>56</v>
      </c>
      <c r="B23" s="33" t="s">
        <v>57</v>
      </c>
      <c r="C23" s="21" t="s">
        <v>100</v>
      </c>
      <c r="D23" s="26">
        <f>D40</f>
        <v>0</v>
      </c>
      <c r="E23" s="26">
        <f>E40</f>
        <v>0</v>
      </c>
      <c r="F23" s="26">
        <f t="shared" ref="F23:AG23" si="3">F40</f>
        <v>0</v>
      </c>
      <c r="G23" s="26">
        <f t="shared" si="3"/>
        <v>0</v>
      </c>
      <c r="H23" s="26">
        <f t="shared" si="3"/>
        <v>0</v>
      </c>
      <c r="I23" s="61">
        <f t="shared" si="3"/>
        <v>0</v>
      </c>
      <c r="J23" s="26">
        <f t="shared" si="3"/>
        <v>0</v>
      </c>
      <c r="K23" s="26">
        <f t="shared" si="3"/>
        <v>0</v>
      </c>
      <c r="L23" s="26">
        <f t="shared" si="3"/>
        <v>0</v>
      </c>
      <c r="M23" s="26">
        <f t="shared" si="3"/>
        <v>0</v>
      </c>
      <c r="N23" s="26">
        <f t="shared" si="3"/>
        <v>0</v>
      </c>
      <c r="O23" s="61">
        <f t="shared" si="3"/>
        <v>0</v>
      </c>
      <c r="P23" s="26">
        <f t="shared" si="3"/>
        <v>0</v>
      </c>
      <c r="Q23" s="26">
        <f t="shared" si="3"/>
        <v>0</v>
      </c>
      <c r="R23" s="26">
        <f t="shared" si="3"/>
        <v>0</v>
      </c>
      <c r="S23" s="26">
        <f t="shared" si="3"/>
        <v>0</v>
      </c>
      <c r="T23" s="26">
        <f t="shared" si="3"/>
        <v>0</v>
      </c>
      <c r="U23" s="61">
        <f t="shared" si="3"/>
        <v>0</v>
      </c>
      <c r="V23" s="26">
        <f t="shared" si="3"/>
        <v>76.010058351895367</v>
      </c>
      <c r="W23" s="26">
        <f t="shared" si="3"/>
        <v>0</v>
      </c>
      <c r="X23" s="26">
        <f t="shared" si="3"/>
        <v>0</v>
      </c>
      <c r="Y23" s="26">
        <f t="shared" si="3"/>
        <v>0</v>
      </c>
      <c r="Z23" s="26">
        <f t="shared" si="3"/>
        <v>0</v>
      </c>
      <c r="AA23" s="61">
        <f t="shared" si="3"/>
        <v>0</v>
      </c>
      <c r="AB23" s="26">
        <f t="shared" si="3"/>
        <v>76.010058351895367</v>
      </c>
      <c r="AC23" s="26">
        <f t="shared" si="3"/>
        <v>0</v>
      </c>
      <c r="AD23" s="26">
        <f t="shared" si="3"/>
        <v>0</v>
      </c>
      <c r="AE23" s="26">
        <f t="shared" si="3"/>
        <v>0</v>
      </c>
      <c r="AF23" s="26">
        <f t="shared" si="3"/>
        <v>0</v>
      </c>
      <c r="AG23" s="61">
        <f t="shared" si="3"/>
        <v>0</v>
      </c>
    </row>
    <row r="24" spans="1:35" ht="31.5" x14ac:dyDescent="0.25">
      <c r="A24" s="37" t="s">
        <v>58</v>
      </c>
      <c r="B24" s="33" t="s">
        <v>59</v>
      </c>
      <c r="C24" s="21" t="s">
        <v>100</v>
      </c>
      <c r="D24" s="26">
        <f t="shared" ref="D24:E24" si="4">D58</f>
        <v>0</v>
      </c>
      <c r="E24" s="26">
        <f t="shared" si="4"/>
        <v>0</v>
      </c>
      <c r="F24" s="26">
        <f t="shared" ref="F24:AG24" si="5">F58</f>
        <v>0</v>
      </c>
      <c r="G24" s="26">
        <f t="shared" si="5"/>
        <v>0</v>
      </c>
      <c r="H24" s="26">
        <f t="shared" si="5"/>
        <v>0</v>
      </c>
      <c r="I24" s="61">
        <f t="shared" si="5"/>
        <v>0</v>
      </c>
      <c r="J24" s="26">
        <f t="shared" si="5"/>
        <v>0</v>
      </c>
      <c r="K24" s="26">
        <f t="shared" si="5"/>
        <v>0</v>
      </c>
      <c r="L24" s="26">
        <f t="shared" si="5"/>
        <v>0</v>
      </c>
      <c r="M24" s="26">
        <f t="shared" si="5"/>
        <v>0</v>
      </c>
      <c r="N24" s="26">
        <f t="shared" si="5"/>
        <v>0</v>
      </c>
      <c r="O24" s="61">
        <f t="shared" si="5"/>
        <v>0</v>
      </c>
      <c r="P24" s="26">
        <f t="shared" si="5"/>
        <v>0</v>
      </c>
      <c r="Q24" s="26">
        <f t="shared" si="5"/>
        <v>0</v>
      </c>
      <c r="R24" s="26">
        <f t="shared" si="5"/>
        <v>0</v>
      </c>
      <c r="S24" s="26">
        <f t="shared" si="5"/>
        <v>0</v>
      </c>
      <c r="T24" s="26">
        <f t="shared" si="5"/>
        <v>0</v>
      </c>
      <c r="U24" s="61">
        <f t="shared" si="5"/>
        <v>0</v>
      </c>
      <c r="V24" s="26">
        <f t="shared" si="5"/>
        <v>0</v>
      </c>
      <c r="W24" s="26">
        <f t="shared" si="5"/>
        <v>0</v>
      </c>
      <c r="X24" s="26">
        <f t="shared" si="5"/>
        <v>0</v>
      </c>
      <c r="Y24" s="26">
        <f t="shared" si="5"/>
        <v>0</v>
      </c>
      <c r="Z24" s="26">
        <f t="shared" si="5"/>
        <v>0</v>
      </c>
      <c r="AA24" s="61">
        <f t="shared" si="5"/>
        <v>0</v>
      </c>
      <c r="AB24" s="26">
        <f t="shared" si="5"/>
        <v>0</v>
      </c>
      <c r="AC24" s="26">
        <f t="shared" si="5"/>
        <v>0</v>
      </c>
      <c r="AD24" s="26">
        <f t="shared" si="5"/>
        <v>0</v>
      </c>
      <c r="AE24" s="26">
        <f t="shared" si="5"/>
        <v>0</v>
      </c>
      <c r="AF24" s="26">
        <f t="shared" si="5"/>
        <v>0</v>
      </c>
      <c r="AG24" s="61">
        <f t="shared" si="5"/>
        <v>0</v>
      </c>
    </row>
    <row r="25" spans="1:35" x14ac:dyDescent="0.25">
      <c r="A25" s="37" t="s">
        <v>60</v>
      </c>
      <c r="B25" s="33" t="s">
        <v>61</v>
      </c>
      <c r="C25" s="21" t="s">
        <v>100</v>
      </c>
      <c r="D25" s="26">
        <f>D59</f>
        <v>0</v>
      </c>
      <c r="E25" s="26">
        <f>E59</f>
        <v>54.018298362583337</v>
      </c>
      <c r="F25" s="26">
        <f t="shared" ref="F25:AG25" si="6">F59</f>
        <v>0</v>
      </c>
      <c r="G25" s="26">
        <f t="shared" si="6"/>
        <v>0</v>
      </c>
      <c r="H25" s="26">
        <f t="shared" si="6"/>
        <v>0</v>
      </c>
      <c r="I25" s="61">
        <f t="shared" si="6"/>
        <v>5330</v>
      </c>
      <c r="J25" s="26">
        <f t="shared" si="6"/>
        <v>0</v>
      </c>
      <c r="K25" s="26">
        <f t="shared" si="6"/>
        <v>54.018298362583337</v>
      </c>
      <c r="L25" s="26">
        <f t="shared" si="6"/>
        <v>0</v>
      </c>
      <c r="M25" s="26">
        <f t="shared" si="6"/>
        <v>0</v>
      </c>
      <c r="N25" s="26">
        <f t="shared" si="6"/>
        <v>0</v>
      </c>
      <c r="O25" s="61">
        <f t="shared" si="6"/>
        <v>5330</v>
      </c>
      <c r="P25" s="26">
        <f t="shared" si="6"/>
        <v>0</v>
      </c>
      <c r="Q25" s="26">
        <f t="shared" si="6"/>
        <v>54.018298362583337</v>
      </c>
      <c r="R25" s="26">
        <f t="shared" si="6"/>
        <v>0</v>
      </c>
      <c r="S25" s="26">
        <f t="shared" si="6"/>
        <v>0</v>
      </c>
      <c r="T25" s="26">
        <f t="shared" si="6"/>
        <v>0</v>
      </c>
      <c r="U25" s="61">
        <f t="shared" si="6"/>
        <v>5330</v>
      </c>
      <c r="V25" s="26">
        <f t="shared" si="6"/>
        <v>4.7875857155516623</v>
      </c>
      <c r="W25" s="26">
        <f t="shared" si="6"/>
        <v>90.676297375618006</v>
      </c>
      <c r="X25" s="26">
        <f t="shared" si="6"/>
        <v>0</v>
      </c>
      <c r="Y25" s="26">
        <f t="shared" si="6"/>
        <v>0</v>
      </c>
      <c r="Z25" s="26">
        <f t="shared" si="6"/>
        <v>0</v>
      </c>
      <c r="AA25" s="61">
        <f t="shared" si="6"/>
        <v>5438</v>
      </c>
      <c r="AB25" s="26">
        <f t="shared" si="6"/>
        <v>4.7875857155516623</v>
      </c>
      <c r="AC25" s="26">
        <f t="shared" si="6"/>
        <v>252.73119246336802</v>
      </c>
      <c r="AD25" s="26">
        <f t="shared" si="6"/>
        <v>0</v>
      </c>
      <c r="AE25" s="26">
        <f t="shared" si="6"/>
        <v>0</v>
      </c>
      <c r="AF25" s="26">
        <f t="shared" si="6"/>
        <v>0</v>
      </c>
      <c r="AG25" s="61">
        <f t="shared" si="6"/>
        <v>21428</v>
      </c>
    </row>
    <row r="26" spans="1:35" x14ac:dyDescent="0.25">
      <c r="A26" s="34">
        <v>1</v>
      </c>
      <c r="B26" s="34" t="s">
        <v>62</v>
      </c>
      <c r="C26" s="22" t="s">
        <v>100</v>
      </c>
      <c r="D26" s="26">
        <f t="shared" ref="D26:E26" si="7">D27+D33+D40+D58+D59</f>
        <v>0</v>
      </c>
      <c r="E26" s="26">
        <f t="shared" si="7"/>
        <v>54.018298362583337</v>
      </c>
      <c r="F26" s="26">
        <f t="shared" ref="F26:AG26" si="8">F27+F33+F40+F58+F59</f>
        <v>0</v>
      </c>
      <c r="G26" s="26">
        <f t="shared" si="8"/>
        <v>0</v>
      </c>
      <c r="H26" s="26">
        <f t="shared" si="8"/>
        <v>0</v>
      </c>
      <c r="I26" s="61">
        <f t="shared" si="8"/>
        <v>5330</v>
      </c>
      <c r="J26" s="26">
        <f t="shared" si="8"/>
        <v>0</v>
      </c>
      <c r="K26" s="26">
        <f t="shared" si="8"/>
        <v>54.018298362583337</v>
      </c>
      <c r="L26" s="26">
        <f t="shared" si="8"/>
        <v>0</v>
      </c>
      <c r="M26" s="26">
        <f t="shared" si="8"/>
        <v>0</v>
      </c>
      <c r="N26" s="26">
        <f t="shared" si="8"/>
        <v>0</v>
      </c>
      <c r="O26" s="61">
        <f t="shared" si="8"/>
        <v>5330</v>
      </c>
      <c r="P26" s="26">
        <f t="shared" si="8"/>
        <v>0</v>
      </c>
      <c r="Q26" s="26">
        <f t="shared" si="8"/>
        <v>54.018298362583337</v>
      </c>
      <c r="R26" s="26">
        <f t="shared" si="8"/>
        <v>0</v>
      </c>
      <c r="S26" s="26">
        <f t="shared" si="8"/>
        <v>0</v>
      </c>
      <c r="T26" s="26">
        <f t="shared" si="8"/>
        <v>0</v>
      </c>
      <c r="U26" s="61">
        <f t="shared" si="8"/>
        <v>5330</v>
      </c>
      <c r="V26" s="26">
        <f t="shared" si="8"/>
        <v>80.797644067447024</v>
      </c>
      <c r="W26" s="26">
        <f t="shared" si="8"/>
        <v>90.676297375618006</v>
      </c>
      <c r="X26" s="26">
        <f t="shared" si="8"/>
        <v>0</v>
      </c>
      <c r="Y26" s="26">
        <f t="shared" si="8"/>
        <v>0</v>
      </c>
      <c r="Z26" s="26">
        <f t="shared" si="8"/>
        <v>0</v>
      </c>
      <c r="AA26" s="61">
        <f t="shared" si="8"/>
        <v>5438</v>
      </c>
      <c r="AB26" s="26">
        <f t="shared" si="8"/>
        <v>80.797644067447024</v>
      </c>
      <c r="AC26" s="26">
        <f t="shared" si="8"/>
        <v>252.73119246336802</v>
      </c>
      <c r="AD26" s="26">
        <f t="shared" si="8"/>
        <v>0</v>
      </c>
      <c r="AE26" s="26">
        <f t="shared" si="8"/>
        <v>0</v>
      </c>
      <c r="AF26" s="26">
        <f t="shared" si="8"/>
        <v>0</v>
      </c>
      <c r="AG26" s="61">
        <f t="shared" si="8"/>
        <v>21428</v>
      </c>
    </row>
    <row r="27" spans="1:35" x14ac:dyDescent="0.25">
      <c r="A27" s="37" t="s">
        <v>63</v>
      </c>
      <c r="B27" s="33" t="s">
        <v>64</v>
      </c>
      <c r="C27" s="21" t="s">
        <v>100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61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61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61">
        <v>0</v>
      </c>
      <c r="V27" s="26">
        <v>0</v>
      </c>
      <c r="W27" s="26">
        <v>0</v>
      </c>
      <c r="X27" s="26">
        <v>0</v>
      </c>
      <c r="Y27" s="26">
        <v>0</v>
      </c>
      <c r="Z27" s="26">
        <v>0</v>
      </c>
      <c r="AA27" s="61">
        <v>0</v>
      </c>
      <c r="AB27" s="26">
        <v>0</v>
      </c>
      <c r="AC27" s="26">
        <v>0</v>
      </c>
      <c r="AD27" s="26">
        <v>0</v>
      </c>
      <c r="AE27" s="26">
        <v>0</v>
      </c>
      <c r="AF27" s="26">
        <v>0</v>
      </c>
      <c r="AG27" s="61">
        <v>0</v>
      </c>
    </row>
    <row r="28" spans="1:35" hidden="1" outlineLevel="1" x14ac:dyDescent="0.25">
      <c r="A28" s="37" t="s">
        <v>65</v>
      </c>
      <c r="B28" s="33" t="s">
        <v>66</v>
      </c>
      <c r="C28" s="21" t="s">
        <v>100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61">
        <v>0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61">
        <v>0</v>
      </c>
      <c r="P28" s="26">
        <v>0</v>
      </c>
      <c r="Q28" s="26">
        <v>0</v>
      </c>
      <c r="R28" s="26">
        <v>0</v>
      </c>
      <c r="S28" s="26">
        <v>0</v>
      </c>
      <c r="T28" s="26">
        <v>0</v>
      </c>
      <c r="U28" s="61">
        <v>0</v>
      </c>
      <c r="V28" s="26">
        <v>0</v>
      </c>
      <c r="W28" s="26">
        <v>0</v>
      </c>
      <c r="X28" s="26">
        <v>0</v>
      </c>
      <c r="Y28" s="26">
        <v>0</v>
      </c>
      <c r="Z28" s="26">
        <v>0</v>
      </c>
      <c r="AA28" s="61">
        <v>0</v>
      </c>
      <c r="AB28" s="26">
        <v>0</v>
      </c>
      <c r="AC28" s="26">
        <v>0</v>
      </c>
      <c r="AD28" s="26">
        <v>0</v>
      </c>
      <c r="AE28" s="26">
        <v>0</v>
      </c>
      <c r="AF28" s="26">
        <v>0</v>
      </c>
      <c r="AG28" s="61">
        <v>0</v>
      </c>
    </row>
    <row r="29" spans="1:35" ht="31.5" hidden="1" outlineLevel="1" x14ac:dyDescent="0.25">
      <c r="A29" s="38" t="s">
        <v>67</v>
      </c>
      <c r="B29" s="39" t="s">
        <v>68</v>
      </c>
      <c r="C29" s="21" t="s">
        <v>100</v>
      </c>
      <c r="D29" s="20">
        <v>0</v>
      </c>
      <c r="E29" s="20">
        <v>0</v>
      </c>
      <c r="F29" s="20">
        <v>0</v>
      </c>
      <c r="G29" s="20">
        <v>0</v>
      </c>
      <c r="H29" s="20">
        <v>0</v>
      </c>
      <c r="I29" s="55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55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55">
        <v>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  <c r="AA29" s="55">
        <v>0</v>
      </c>
      <c r="AB29" s="20">
        <v>0</v>
      </c>
      <c r="AC29" s="20">
        <v>0</v>
      </c>
      <c r="AD29" s="20">
        <v>0</v>
      </c>
      <c r="AE29" s="20">
        <v>0</v>
      </c>
      <c r="AF29" s="20">
        <v>0</v>
      </c>
      <c r="AG29" s="55">
        <v>0</v>
      </c>
    </row>
    <row r="30" spans="1:35" hidden="1" outlineLevel="1" x14ac:dyDescent="0.25">
      <c r="A30" s="38" t="s">
        <v>69</v>
      </c>
      <c r="B30" s="39" t="s">
        <v>70</v>
      </c>
      <c r="C30" s="21" t="s">
        <v>100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55">
        <v>0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55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55">
        <v>0</v>
      </c>
      <c r="V30" s="20">
        <v>0</v>
      </c>
      <c r="W30" s="20">
        <v>0</v>
      </c>
      <c r="X30" s="20">
        <v>0</v>
      </c>
      <c r="Y30" s="20">
        <v>0</v>
      </c>
      <c r="Z30" s="20">
        <v>0</v>
      </c>
      <c r="AA30" s="55">
        <v>0</v>
      </c>
      <c r="AB30" s="20">
        <v>0</v>
      </c>
      <c r="AC30" s="20">
        <v>0</v>
      </c>
      <c r="AD30" s="20">
        <v>0</v>
      </c>
      <c r="AE30" s="20">
        <v>0</v>
      </c>
      <c r="AF30" s="20">
        <v>0</v>
      </c>
      <c r="AG30" s="55">
        <v>0</v>
      </c>
    </row>
    <row r="31" spans="1:35" ht="31.5" hidden="1" outlineLevel="1" x14ac:dyDescent="0.25">
      <c r="A31" s="37" t="s">
        <v>71</v>
      </c>
      <c r="B31" s="33" t="s">
        <v>72</v>
      </c>
      <c r="C31" s="21" t="s">
        <v>100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61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61">
        <v>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61">
        <v>0</v>
      </c>
      <c r="V31" s="26">
        <v>0</v>
      </c>
      <c r="W31" s="26">
        <v>0</v>
      </c>
      <c r="X31" s="26">
        <v>0</v>
      </c>
      <c r="Y31" s="26">
        <v>0</v>
      </c>
      <c r="Z31" s="26">
        <v>0</v>
      </c>
      <c r="AA31" s="61">
        <v>0</v>
      </c>
      <c r="AB31" s="26">
        <v>0</v>
      </c>
      <c r="AC31" s="26">
        <v>0</v>
      </c>
      <c r="AD31" s="26">
        <v>0</v>
      </c>
      <c r="AE31" s="26">
        <v>0</v>
      </c>
      <c r="AF31" s="26">
        <v>0</v>
      </c>
      <c r="AG31" s="61">
        <v>0</v>
      </c>
    </row>
    <row r="32" spans="1:35" ht="31.5" hidden="1" outlineLevel="1" x14ac:dyDescent="0.25">
      <c r="A32" s="37" t="s">
        <v>73</v>
      </c>
      <c r="B32" s="33" t="s">
        <v>74</v>
      </c>
      <c r="C32" s="21" t="s">
        <v>100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61">
        <v>0</v>
      </c>
      <c r="J32" s="26">
        <v>0</v>
      </c>
      <c r="K32" s="26">
        <v>0</v>
      </c>
      <c r="L32" s="26">
        <v>0</v>
      </c>
      <c r="M32" s="26">
        <v>0</v>
      </c>
      <c r="N32" s="26">
        <v>0</v>
      </c>
      <c r="O32" s="61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61">
        <v>0</v>
      </c>
      <c r="V32" s="26">
        <v>0</v>
      </c>
      <c r="W32" s="26">
        <v>0</v>
      </c>
      <c r="X32" s="26">
        <v>0</v>
      </c>
      <c r="Y32" s="26">
        <v>0</v>
      </c>
      <c r="Z32" s="26">
        <v>0</v>
      </c>
      <c r="AA32" s="61">
        <v>0</v>
      </c>
      <c r="AB32" s="26">
        <v>0</v>
      </c>
      <c r="AC32" s="26">
        <v>0</v>
      </c>
      <c r="AD32" s="26">
        <v>0</v>
      </c>
      <c r="AE32" s="26">
        <v>0</v>
      </c>
      <c r="AF32" s="26">
        <v>0</v>
      </c>
      <c r="AG32" s="61">
        <v>0</v>
      </c>
    </row>
    <row r="33" spans="1:33" ht="31.5" collapsed="1" x14ac:dyDescent="0.25">
      <c r="A33" s="37" t="s">
        <v>75</v>
      </c>
      <c r="B33" s="33" t="s">
        <v>76</v>
      </c>
      <c r="C33" s="21" t="s">
        <v>100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61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</v>
      </c>
      <c r="O33" s="61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61">
        <v>0</v>
      </c>
      <c r="V33" s="26">
        <v>0</v>
      </c>
      <c r="W33" s="26">
        <v>0</v>
      </c>
      <c r="X33" s="26">
        <v>0</v>
      </c>
      <c r="Y33" s="26">
        <v>0</v>
      </c>
      <c r="Z33" s="26">
        <v>0</v>
      </c>
      <c r="AA33" s="61">
        <v>0</v>
      </c>
      <c r="AB33" s="26">
        <v>0</v>
      </c>
      <c r="AC33" s="26">
        <v>0</v>
      </c>
      <c r="AD33" s="26">
        <v>0</v>
      </c>
      <c r="AE33" s="26">
        <v>0</v>
      </c>
      <c r="AF33" s="26">
        <v>0</v>
      </c>
      <c r="AG33" s="61">
        <v>0</v>
      </c>
    </row>
    <row r="34" spans="1:33" ht="31.5" outlineLevel="1" x14ac:dyDescent="0.25">
      <c r="A34" s="37" t="s">
        <v>77</v>
      </c>
      <c r="B34" s="33" t="s">
        <v>78</v>
      </c>
      <c r="C34" s="21" t="s">
        <v>100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61">
        <v>0</v>
      </c>
      <c r="J34" s="26">
        <v>0</v>
      </c>
      <c r="K34" s="26">
        <v>0</v>
      </c>
      <c r="L34" s="26">
        <v>0</v>
      </c>
      <c r="M34" s="26">
        <v>0</v>
      </c>
      <c r="N34" s="26">
        <v>0</v>
      </c>
      <c r="O34" s="31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61">
        <v>0</v>
      </c>
      <c r="V34" s="26">
        <v>0</v>
      </c>
      <c r="W34" s="26">
        <v>0</v>
      </c>
      <c r="X34" s="26">
        <v>0</v>
      </c>
      <c r="Y34" s="26">
        <v>0</v>
      </c>
      <c r="Z34" s="26">
        <v>0</v>
      </c>
      <c r="AA34" s="61">
        <v>0</v>
      </c>
      <c r="AB34" s="26">
        <v>0</v>
      </c>
      <c r="AC34" s="26">
        <v>0</v>
      </c>
      <c r="AD34" s="26">
        <v>0</v>
      </c>
      <c r="AE34" s="26">
        <v>0</v>
      </c>
      <c r="AF34" s="26">
        <v>0</v>
      </c>
      <c r="AG34" s="61">
        <v>0</v>
      </c>
    </row>
    <row r="35" spans="1:33" ht="47.25" hidden="1" outlineLevel="1" x14ac:dyDescent="0.25">
      <c r="A35" s="38" t="s">
        <v>79</v>
      </c>
      <c r="B35" s="39" t="s">
        <v>80</v>
      </c>
      <c r="C35" s="21" t="s">
        <v>100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55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32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55">
        <v>0</v>
      </c>
      <c r="V35" s="20">
        <v>0</v>
      </c>
      <c r="W35" s="20">
        <v>0</v>
      </c>
      <c r="X35" s="20">
        <v>0</v>
      </c>
      <c r="Y35" s="20">
        <v>0</v>
      </c>
      <c r="Z35" s="20">
        <v>0</v>
      </c>
      <c r="AA35" s="55">
        <v>0</v>
      </c>
      <c r="AB35" s="20">
        <v>0</v>
      </c>
      <c r="AC35" s="20">
        <v>0</v>
      </c>
      <c r="AD35" s="20">
        <v>0</v>
      </c>
      <c r="AE35" s="20">
        <v>0</v>
      </c>
      <c r="AF35" s="20">
        <v>0</v>
      </c>
      <c r="AG35" s="55">
        <v>0</v>
      </c>
    </row>
    <row r="36" spans="1:33" ht="31.5" hidden="1" outlineLevel="1" x14ac:dyDescent="0.25">
      <c r="A36" s="38" t="s">
        <v>81</v>
      </c>
      <c r="B36" s="39" t="s">
        <v>82</v>
      </c>
      <c r="C36" s="21" t="s">
        <v>100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55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32">
        <v>0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55">
        <v>0</v>
      </c>
      <c r="V36" s="20">
        <v>0</v>
      </c>
      <c r="W36" s="20">
        <v>0</v>
      </c>
      <c r="X36" s="20">
        <v>0</v>
      </c>
      <c r="Y36" s="20">
        <v>0</v>
      </c>
      <c r="Z36" s="20">
        <v>0</v>
      </c>
      <c r="AA36" s="55">
        <v>0</v>
      </c>
      <c r="AB36" s="20">
        <v>0</v>
      </c>
      <c r="AC36" s="20">
        <v>0</v>
      </c>
      <c r="AD36" s="20">
        <v>0</v>
      </c>
      <c r="AE36" s="20">
        <v>0</v>
      </c>
      <c r="AF36" s="20">
        <v>0</v>
      </c>
      <c r="AG36" s="55">
        <v>0</v>
      </c>
    </row>
    <row r="37" spans="1:33" ht="31.5" outlineLevel="1" x14ac:dyDescent="0.25">
      <c r="A37" s="37" t="s">
        <v>83</v>
      </c>
      <c r="B37" s="33" t="s">
        <v>84</v>
      </c>
      <c r="C37" s="21" t="s">
        <v>100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61">
        <v>0</v>
      </c>
      <c r="J37" s="26">
        <v>0</v>
      </c>
      <c r="K37" s="26">
        <v>0</v>
      </c>
      <c r="L37" s="26">
        <v>0</v>
      </c>
      <c r="M37" s="26">
        <v>0</v>
      </c>
      <c r="N37" s="26">
        <v>0</v>
      </c>
      <c r="O37" s="31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61">
        <v>0</v>
      </c>
      <c r="V37" s="26">
        <v>0</v>
      </c>
      <c r="W37" s="26">
        <v>0</v>
      </c>
      <c r="X37" s="26">
        <v>0</v>
      </c>
      <c r="Y37" s="26">
        <v>0</v>
      </c>
      <c r="Z37" s="26">
        <v>0</v>
      </c>
      <c r="AA37" s="61">
        <v>0</v>
      </c>
      <c r="AB37" s="26">
        <v>0</v>
      </c>
      <c r="AC37" s="26">
        <v>0</v>
      </c>
      <c r="AD37" s="26">
        <v>0</v>
      </c>
      <c r="AE37" s="26">
        <v>0</v>
      </c>
      <c r="AF37" s="26">
        <v>0</v>
      </c>
      <c r="AG37" s="61">
        <v>0</v>
      </c>
    </row>
    <row r="38" spans="1:33" ht="31.5" x14ac:dyDescent="0.25">
      <c r="A38" s="37" t="s">
        <v>85</v>
      </c>
      <c r="B38" s="33" t="s">
        <v>86</v>
      </c>
      <c r="C38" s="21" t="s">
        <v>100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61">
        <v>0</v>
      </c>
      <c r="J38" s="26">
        <v>0</v>
      </c>
      <c r="K38" s="26">
        <v>0</v>
      </c>
      <c r="L38" s="26">
        <v>0</v>
      </c>
      <c r="M38" s="26">
        <v>0</v>
      </c>
      <c r="N38" s="26">
        <v>0</v>
      </c>
      <c r="O38" s="31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61">
        <v>0</v>
      </c>
      <c r="V38" s="26">
        <v>0</v>
      </c>
      <c r="W38" s="26">
        <v>0</v>
      </c>
      <c r="X38" s="26">
        <v>0</v>
      </c>
      <c r="Y38" s="26">
        <v>0</v>
      </c>
      <c r="Z38" s="26">
        <v>0</v>
      </c>
      <c r="AA38" s="61">
        <v>0</v>
      </c>
      <c r="AB38" s="26">
        <v>0</v>
      </c>
      <c r="AC38" s="26">
        <v>0</v>
      </c>
      <c r="AD38" s="26">
        <v>0</v>
      </c>
      <c r="AE38" s="26">
        <v>0</v>
      </c>
      <c r="AF38" s="26">
        <v>0</v>
      </c>
      <c r="AG38" s="61">
        <v>0</v>
      </c>
    </row>
    <row r="39" spans="1:33" x14ac:dyDescent="0.25">
      <c r="A39" s="37" t="s">
        <v>223</v>
      </c>
      <c r="B39" s="33" t="s">
        <v>87</v>
      </c>
      <c r="C39" s="21" t="s">
        <v>100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61">
        <v>0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31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61">
        <v>0</v>
      </c>
      <c r="V39" s="26">
        <v>0</v>
      </c>
      <c r="W39" s="26">
        <v>0</v>
      </c>
      <c r="X39" s="26">
        <v>0</v>
      </c>
      <c r="Y39" s="26">
        <v>0</v>
      </c>
      <c r="Z39" s="26">
        <v>0</v>
      </c>
      <c r="AA39" s="61">
        <v>0</v>
      </c>
      <c r="AB39" s="26">
        <v>0</v>
      </c>
      <c r="AC39" s="26">
        <v>0</v>
      </c>
      <c r="AD39" s="26">
        <v>0</v>
      </c>
      <c r="AE39" s="26">
        <v>0</v>
      </c>
      <c r="AF39" s="26">
        <v>0</v>
      </c>
      <c r="AG39" s="61">
        <v>0</v>
      </c>
    </row>
    <row r="40" spans="1:33" ht="21.75" customHeight="1" x14ac:dyDescent="0.25">
      <c r="A40" s="37" t="s">
        <v>88</v>
      </c>
      <c r="B40" s="33" t="s">
        <v>89</v>
      </c>
      <c r="C40" s="21" t="s">
        <v>100</v>
      </c>
      <c r="D40" s="26">
        <f t="shared" ref="D40:E40" si="9">D41+D42+D43+D44</f>
        <v>0</v>
      </c>
      <c r="E40" s="26">
        <f t="shared" si="9"/>
        <v>0</v>
      </c>
      <c r="F40" s="26">
        <f t="shared" ref="F40:AG40" si="10">F41+F42+F43+F44</f>
        <v>0</v>
      </c>
      <c r="G40" s="26">
        <f t="shared" si="10"/>
        <v>0</v>
      </c>
      <c r="H40" s="26">
        <f t="shared" si="10"/>
        <v>0</v>
      </c>
      <c r="I40" s="61">
        <f t="shared" si="10"/>
        <v>0</v>
      </c>
      <c r="J40" s="26">
        <f t="shared" si="10"/>
        <v>0</v>
      </c>
      <c r="K40" s="26">
        <f t="shared" si="10"/>
        <v>0</v>
      </c>
      <c r="L40" s="26">
        <f t="shared" si="10"/>
        <v>0</v>
      </c>
      <c r="M40" s="26">
        <f t="shared" si="10"/>
        <v>0</v>
      </c>
      <c r="N40" s="26">
        <f t="shared" si="10"/>
        <v>0</v>
      </c>
      <c r="O40" s="31">
        <f t="shared" si="10"/>
        <v>0</v>
      </c>
      <c r="P40" s="26">
        <f t="shared" si="10"/>
        <v>0</v>
      </c>
      <c r="Q40" s="26">
        <f t="shared" si="10"/>
        <v>0</v>
      </c>
      <c r="R40" s="26">
        <f t="shared" si="10"/>
        <v>0</v>
      </c>
      <c r="S40" s="26">
        <f t="shared" si="10"/>
        <v>0</v>
      </c>
      <c r="T40" s="26">
        <f t="shared" si="10"/>
        <v>0</v>
      </c>
      <c r="U40" s="61">
        <f t="shared" si="10"/>
        <v>0</v>
      </c>
      <c r="V40" s="26">
        <f t="shared" si="10"/>
        <v>76.010058351895367</v>
      </c>
      <c r="W40" s="26">
        <f t="shared" si="10"/>
        <v>0</v>
      </c>
      <c r="X40" s="26">
        <f t="shared" si="10"/>
        <v>0</v>
      </c>
      <c r="Y40" s="26">
        <f t="shared" si="10"/>
        <v>0</v>
      </c>
      <c r="Z40" s="26">
        <f t="shared" si="10"/>
        <v>0</v>
      </c>
      <c r="AA40" s="61">
        <f t="shared" si="10"/>
        <v>0</v>
      </c>
      <c r="AB40" s="26">
        <f t="shared" si="10"/>
        <v>76.010058351895367</v>
      </c>
      <c r="AC40" s="26">
        <f t="shared" si="10"/>
        <v>0</v>
      </c>
      <c r="AD40" s="26">
        <f t="shared" si="10"/>
        <v>0</v>
      </c>
      <c r="AE40" s="26">
        <f t="shared" si="10"/>
        <v>0</v>
      </c>
      <c r="AF40" s="26">
        <f t="shared" si="10"/>
        <v>0</v>
      </c>
      <c r="AG40" s="61">
        <f t="shared" si="10"/>
        <v>0</v>
      </c>
    </row>
    <row r="41" spans="1:33" ht="31.5" hidden="1" x14ac:dyDescent="0.25">
      <c r="A41" s="37" t="s">
        <v>90</v>
      </c>
      <c r="B41" s="33" t="s">
        <v>91</v>
      </c>
      <c r="C41" s="21"/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31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31">
        <v>0</v>
      </c>
      <c r="P41" s="26">
        <v>0</v>
      </c>
      <c r="Q41" s="26">
        <v>0</v>
      </c>
      <c r="R41" s="26">
        <v>0</v>
      </c>
      <c r="S41" s="26">
        <v>0</v>
      </c>
      <c r="T41" s="26">
        <v>0</v>
      </c>
      <c r="U41" s="61">
        <v>0</v>
      </c>
      <c r="V41" s="26">
        <v>0</v>
      </c>
      <c r="W41" s="26">
        <v>0</v>
      </c>
      <c r="X41" s="26">
        <v>0</v>
      </c>
      <c r="Y41" s="26">
        <v>0</v>
      </c>
      <c r="Z41" s="26">
        <v>0</v>
      </c>
      <c r="AA41" s="61">
        <v>0</v>
      </c>
      <c r="AB41" s="26">
        <v>0</v>
      </c>
      <c r="AC41" s="26">
        <f t="shared" ref="AC41:AC58" si="11">Q41</f>
        <v>0</v>
      </c>
      <c r="AD41" s="26">
        <v>0</v>
      </c>
      <c r="AE41" s="26">
        <v>0</v>
      </c>
      <c r="AF41" s="26">
        <v>0</v>
      </c>
      <c r="AG41" s="61">
        <v>0</v>
      </c>
    </row>
    <row r="42" spans="1:33" ht="31.5" hidden="1" x14ac:dyDescent="0.25">
      <c r="A42" s="37" t="s">
        <v>92</v>
      </c>
      <c r="B42" s="33" t="s">
        <v>93</v>
      </c>
      <c r="C42" s="21"/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31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31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61">
        <v>0</v>
      </c>
      <c r="V42" s="26">
        <v>0</v>
      </c>
      <c r="W42" s="26">
        <v>0</v>
      </c>
      <c r="X42" s="26">
        <v>0</v>
      </c>
      <c r="Y42" s="26">
        <v>0</v>
      </c>
      <c r="Z42" s="26">
        <v>0</v>
      </c>
      <c r="AA42" s="61">
        <v>0</v>
      </c>
      <c r="AB42" s="26">
        <v>0</v>
      </c>
      <c r="AC42" s="26">
        <f t="shared" si="11"/>
        <v>0</v>
      </c>
      <c r="AD42" s="26">
        <v>0</v>
      </c>
      <c r="AE42" s="26">
        <v>0</v>
      </c>
      <c r="AF42" s="26">
        <v>0</v>
      </c>
      <c r="AG42" s="61">
        <v>0</v>
      </c>
    </row>
    <row r="43" spans="1:33" ht="31.5" hidden="1" x14ac:dyDescent="0.25">
      <c r="A43" s="37" t="s">
        <v>94</v>
      </c>
      <c r="B43" s="33" t="s">
        <v>95</v>
      </c>
      <c r="C43" s="21"/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31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31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61">
        <v>0</v>
      </c>
      <c r="V43" s="26">
        <v>0</v>
      </c>
      <c r="W43" s="26">
        <v>0</v>
      </c>
      <c r="X43" s="26">
        <v>0</v>
      </c>
      <c r="Y43" s="26">
        <v>0</v>
      </c>
      <c r="Z43" s="26">
        <v>0</v>
      </c>
      <c r="AA43" s="61">
        <v>0</v>
      </c>
      <c r="AB43" s="26">
        <v>0</v>
      </c>
      <c r="AC43" s="26">
        <f t="shared" si="11"/>
        <v>0</v>
      </c>
      <c r="AD43" s="26">
        <v>0</v>
      </c>
      <c r="AE43" s="26">
        <v>0</v>
      </c>
      <c r="AF43" s="26">
        <v>0</v>
      </c>
      <c r="AG43" s="61">
        <v>0</v>
      </c>
    </row>
    <row r="44" spans="1:33" ht="31.5" x14ac:dyDescent="0.25">
      <c r="A44" s="37" t="s">
        <v>96</v>
      </c>
      <c r="B44" s="33" t="s">
        <v>97</v>
      </c>
      <c r="C44" s="22" t="s">
        <v>100</v>
      </c>
      <c r="D44" s="26">
        <f t="shared" ref="D44:AG44" si="12">SUM(D45:D57)</f>
        <v>0</v>
      </c>
      <c r="E44" s="26">
        <f t="shared" si="12"/>
        <v>0</v>
      </c>
      <c r="F44" s="26">
        <f t="shared" si="12"/>
        <v>0</v>
      </c>
      <c r="G44" s="26">
        <f t="shared" si="12"/>
        <v>0</v>
      </c>
      <c r="H44" s="26">
        <f t="shared" si="12"/>
        <v>0</v>
      </c>
      <c r="I44" s="31">
        <f t="shared" si="12"/>
        <v>0</v>
      </c>
      <c r="J44" s="26">
        <f t="shared" si="12"/>
        <v>0</v>
      </c>
      <c r="K44" s="26">
        <f t="shared" si="12"/>
        <v>0</v>
      </c>
      <c r="L44" s="26">
        <f t="shared" si="12"/>
        <v>0</v>
      </c>
      <c r="M44" s="26">
        <f t="shared" si="12"/>
        <v>0</v>
      </c>
      <c r="N44" s="26">
        <f t="shared" si="12"/>
        <v>0</v>
      </c>
      <c r="O44" s="31">
        <f t="shared" si="12"/>
        <v>0</v>
      </c>
      <c r="P44" s="26">
        <f t="shared" si="12"/>
        <v>0</v>
      </c>
      <c r="Q44" s="26">
        <f t="shared" si="12"/>
        <v>0</v>
      </c>
      <c r="R44" s="26">
        <f t="shared" si="12"/>
        <v>0</v>
      </c>
      <c r="S44" s="26">
        <f t="shared" si="12"/>
        <v>0</v>
      </c>
      <c r="T44" s="26">
        <f t="shared" si="12"/>
        <v>0</v>
      </c>
      <c r="U44" s="61">
        <f t="shared" si="12"/>
        <v>0</v>
      </c>
      <c r="V44" s="26">
        <f t="shared" si="12"/>
        <v>76.010058351895367</v>
      </c>
      <c r="W44" s="26">
        <f t="shared" si="12"/>
        <v>0</v>
      </c>
      <c r="X44" s="26">
        <f t="shared" si="12"/>
        <v>0</v>
      </c>
      <c r="Y44" s="26">
        <f t="shared" si="12"/>
        <v>0</v>
      </c>
      <c r="Z44" s="26">
        <f t="shared" si="12"/>
        <v>0</v>
      </c>
      <c r="AA44" s="61">
        <f t="shared" si="12"/>
        <v>0</v>
      </c>
      <c r="AB44" s="26">
        <f t="shared" si="12"/>
        <v>76.010058351895367</v>
      </c>
      <c r="AC44" s="26">
        <f t="shared" si="12"/>
        <v>0</v>
      </c>
      <c r="AD44" s="26">
        <f t="shared" si="12"/>
        <v>0</v>
      </c>
      <c r="AE44" s="26">
        <f t="shared" si="12"/>
        <v>0</v>
      </c>
      <c r="AF44" s="26">
        <f t="shared" si="12"/>
        <v>0</v>
      </c>
      <c r="AG44" s="61">
        <f t="shared" si="12"/>
        <v>0</v>
      </c>
    </row>
    <row r="45" spans="1:33" ht="31.5" x14ac:dyDescent="0.25">
      <c r="A45" s="70" t="s">
        <v>96</v>
      </c>
      <c r="B45" s="39" t="s">
        <v>176</v>
      </c>
      <c r="C45" s="65" t="s">
        <v>179</v>
      </c>
      <c r="D45" s="20">
        <v>0</v>
      </c>
      <c r="E45" s="20">
        <v>0</v>
      </c>
      <c r="F45" s="20">
        <v>0</v>
      </c>
      <c r="G45" s="20">
        <v>0</v>
      </c>
      <c r="H45" s="20">
        <v>0</v>
      </c>
      <c r="I45" s="32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32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32">
        <v>0</v>
      </c>
      <c r="V45" s="79">
        <v>1.4625930307629098</v>
      </c>
      <c r="W45" s="79">
        <v>0</v>
      </c>
      <c r="X45" s="79">
        <v>0</v>
      </c>
      <c r="Y45" s="79">
        <v>0</v>
      </c>
      <c r="Z45" s="79">
        <v>0</v>
      </c>
      <c r="AA45" s="80">
        <v>0</v>
      </c>
      <c r="AB45" s="20">
        <f t="shared" ref="AB45:AC45" si="13">D45+J45+P45+V45</f>
        <v>1.4625930307629098</v>
      </c>
      <c r="AC45" s="20">
        <f t="shared" si="13"/>
        <v>0</v>
      </c>
      <c r="AD45" s="20">
        <f t="shared" ref="AD45" si="14">F45+L45+R45+X45</f>
        <v>0</v>
      </c>
      <c r="AE45" s="20">
        <f t="shared" ref="AE45" si="15">G45+M45+S45+Y45</f>
        <v>0</v>
      </c>
      <c r="AF45" s="20">
        <f t="shared" ref="AF45" si="16">H45+N45+T45+Z45</f>
        <v>0</v>
      </c>
      <c r="AG45" s="32">
        <f t="shared" ref="AG45" si="17">I45+O45+U45+AA45</f>
        <v>0</v>
      </c>
    </row>
    <row r="46" spans="1:33" x14ac:dyDescent="0.25">
      <c r="A46" s="70" t="s">
        <v>96</v>
      </c>
      <c r="B46" s="39" t="s">
        <v>228</v>
      </c>
      <c r="C46" s="65" t="s">
        <v>222</v>
      </c>
      <c r="D46" s="20">
        <v>0</v>
      </c>
      <c r="E46" s="20">
        <v>0</v>
      </c>
      <c r="F46" s="20">
        <v>0</v>
      </c>
      <c r="G46" s="20">
        <v>0</v>
      </c>
      <c r="H46" s="20">
        <v>0</v>
      </c>
      <c r="I46" s="32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32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32">
        <v>0</v>
      </c>
      <c r="V46" s="79">
        <v>15.628</v>
      </c>
      <c r="W46" s="79">
        <v>0</v>
      </c>
      <c r="X46" s="79">
        <v>0</v>
      </c>
      <c r="Y46" s="79">
        <v>0</v>
      </c>
      <c r="Z46" s="79">
        <v>0</v>
      </c>
      <c r="AA46" s="80">
        <v>0</v>
      </c>
      <c r="AB46" s="20">
        <f t="shared" ref="AB46" si="18">D46+J46+P46+V46</f>
        <v>15.628</v>
      </c>
      <c r="AC46" s="20">
        <f t="shared" ref="AC46" si="19">E46+K46+Q46+W46</f>
        <v>0</v>
      </c>
      <c r="AD46" s="20">
        <f t="shared" ref="AD46" si="20">F46+L46+R46+X46</f>
        <v>0</v>
      </c>
      <c r="AE46" s="20">
        <f t="shared" ref="AE46" si="21">G46+M46+S46+Y46</f>
        <v>0</v>
      </c>
      <c r="AF46" s="20">
        <f t="shared" ref="AF46" si="22">H46+N46+T46+Z46</f>
        <v>0</v>
      </c>
      <c r="AG46" s="32">
        <f t="shared" ref="AG46" si="23">I46+O46+U46+AA46</f>
        <v>0</v>
      </c>
    </row>
    <row r="47" spans="1:33" x14ac:dyDescent="0.25">
      <c r="A47" s="70" t="s">
        <v>96</v>
      </c>
      <c r="B47" s="39" t="s">
        <v>177</v>
      </c>
      <c r="C47" s="65" t="s">
        <v>180</v>
      </c>
      <c r="D47" s="20">
        <v>0</v>
      </c>
      <c r="E47" s="20">
        <v>0</v>
      </c>
      <c r="F47" s="20">
        <v>0</v>
      </c>
      <c r="G47" s="20">
        <v>0</v>
      </c>
      <c r="H47" s="20">
        <v>0</v>
      </c>
      <c r="I47" s="32">
        <v>0</v>
      </c>
      <c r="J47" s="20">
        <v>0</v>
      </c>
      <c r="K47" s="20">
        <v>0</v>
      </c>
      <c r="L47" s="20">
        <v>0</v>
      </c>
      <c r="M47" s="20">
        <v>0</v>
      </c>
      <c r="N47" s="20">
        <v>0</v>
      </c>
      <c r="O47" s="32">
        <v>0</v>
      </c>
      <c r="P47" s="20">
        <v>0</v>
      </c>
      <c r="Q47" s="20">
        <v>0</v>
      </c>
      <c r="R47" s="20">
        <v>0</v>
      </c>
      <c r="S47" s="20">
        <v>0</v>
      </c>
      <c r="T47" s="20">
        <v>0</v>
      </c>
      <c r="U47" s="32">
        <v>0</v>
      </c>
      <c r="V47" s="79">
        <v>15.2622</v>
      </c>
      <c r="W47" s="79">
        <v>0</v>
      </c>
      <c r="X47" s="79">
        <v>0</v>
      </c>
      <c r="Y47" s="79">
        <v>0</v>
      </c>
      <c r="Z47" s="79">
        <v>0</v>
      </c>
      <c r="AA47" s="80">
        <v>0</v>
      </c>
      <c r="AB47" s="20">
        <f t="shared" ref="AB47:AB57" si="24">D47+J47+P47+V47</f>
        <v>15.2622</v>
      </c>
      <c r="AC47" s="20">
        <f t="shared" ref="AC47:AC57" si="25">E47+K47+Q47+W47</f>
        <v>0</v>
      </c>
      <c r="AD47" s="20">
        <f t="shared" ref="AD47:AD57" si="26">F47+L47+R47+X47</f>
        <v>0</v>
      </c>
      <c r="AE47" s="20">
        <f t="shared" ref="AE47:AE57" si="27">G47+M47+S47+Y47</f>
        <v>0</v>
      </c>
      <c r="AF47" s="20">
        <f t="shared" ref="AF47:AF57" si="28">H47+N47+T47+Z47</f>
        <v>0</v>
      </c>
      <c r="AG47" s="32">
        <f t="shared" ref="AG47:AG57" si="29">I47+O47+U47+AA47</f>
        <v>0</v>
      </c>
    </row>
    <row r="48" spans="1:33" ht="31.5" x14ac:dyDescent="0.25">
      <c r="A48" s="70" t="s">
        <v>96</v>
      </c>
      <c r="B48" s="53" t="s">
        <v>178</v>
      </c>
      <c r="C48" s="65" t="s">
        <v>181</v>
      </c>
      <c r="D48" s="20">
        <v>0</v>
      </c>
      <c r="E48" s="20">
        <v>0</v>
      </c>
      <c r="F48" s="20">
        <v>0</v>
      </c>
      <c r="G48" s="20">
        <v>0</v>
      </c>
      <c r="H48" s="20">
        <v>0</v>
      </c>
      <c r="I48" s="32">
        <v>0</v>
      </c>
      <c r="J48" s="20">
        <v>0</v>
      </c>
      <c r="K48" s="20">
        <v>0</v>
      </c>
      <c r="L48" s="20">
        <v>0</v>
      </c>
      <c r="M48" s="20">
        <v>0</v>
      </c>
      <c r="N48" s="20">
        <v>0</v>
      </c>
      <c r="O48" s="32">
        <v>0</v>
      </c>
      <c r="P48" s="20">
        <v>0</v>
      </c>
      <c r="Q48" s="20">
        <v>0</v>
      </c>
      <c r="R48" s="20">
        <v>0</v>
      </c>
      <c r="S48" s="20">
        <v>0</v>
      </c>
      <c r="T48" s="20">
        <v>0</v>
      </c>
      <c r="U48" s="32">
        <v>0</v>
      </c>
      <c r="V48" s="79">
        <v>20.4176</v>
      </c>
      <c r="W48" s="79">
        <v>0</v>
      </c>
      <c r="X48" s="79">
        <v>0</v>
      </c>
      <c r="Y48" s="79">
        <v>0</v>
      </c>
      <c r="Z48" s="79">
        <v>0</v>
      </c>
      <c r="AA48" s="80">
        <v>0</v>
      </c>
      <c r="AB48" s="20">
        <f t="shared" si="24"/>
        <v>20.4176</v>
      </c>
      <c r="AC48" s="20">
        <f t="shared" si="25"/>
        <v>0</v>
      </c>
      <c r="AD48" s="20">
        <f t="shared" si="26"/>
        <v>0</v>
      </c>
      <c r="AE48" s="20">
        <f t="shared" si="27"/>
        <v>0</v>
      </c>
      <c r="AF48" s="20">
        <f t="shared" si="28"/>
        <v>0</v>
      </c>
      <c r="AG48" s="32">
        <f t="shared" si="29"/>
        <v>0</v>
      </c>
    </row>
    <row r="49" spans="1:33" s="2" customFormat="1" x14ac:dyDescent="0.25">
      <c r="A49" s="70" t="s">
        <v>96</v>
      </c>
      <c r="B49" s="53" t="s">
        <v>185</v>
      </c>
      <c r="C49" s="65" t="s">
        <v>186</v>
      </c>
      <c r="D49" s="20">
        <v>0</v>
      </c>
      <c r="E49" s="20">
        <v>0</v>
      </c>
      <c r="F49" s="20">
        <v>0</v>
      </c>
      <c r="G49" s="20">
        <v>0</v>
      </c>
      <c r="H49" s="20">
        <v>0</v>
      </c>
      <c r="I49" s="32">
        <v>0</v>
      </c>
      <c r="J49" s="20">
        <v>0</v>
      </c>
      <c r="K49" s="20">
        <v>0</v>
      </c>
      <c r="L49" s="20">
        <v>0</v>
      </c>
      <c r="M49" s="20">
        <v>0</v>
      </c>
      <c r="N49" s="20">
        <v>0</v>
      </c>
      <c r="O49" s="32">
        <v>0</v>
      </c>
      <c r="P49" s="20">
        <v>0</v>
      </c>
      <c r="Q49" s="20">
        <v>0</v>
      </c>
      <c r="R49" s="20">
        <v>0</v>
      </c>
      <c r="S49" s="20">
        <v>0</v>
      </c>
      <c r="T49" s="20">
        <v>0</v>
      </c>
      <c r="U49" s="32">
        <v>0</v>
      </c>
      <c r="V49" s="79">
        <v>13.742299999999998</v>
      </c>
      <c r="W49" s="79">
        <v>0</v>
      </c>
      <c r="X49" s="79">
        <v>0</v>
      </c>
      <c r="Y49" s="79">
        <v>0</v>
      </c>
      <c r="Z49" s="79">
        <v>0</v>
      </c>
      <c r="AA49" s="80">
        <v>0</v>
      </c>
      <c r="AB49" s="20">
        <f t="shared" si="24"/>
        <v>13.742299999999998</v>
      </c>
      <c r="AC49" s="20">
        <f t="shared" si="25"/>
        <v>0</v>
      </c>
      <c r="AD49" s="20">
        <f t="shared" si="26"/>
        <v>0</v>
      </c>
      <c r="AE49" s="20">
        <f t="shared" si="27"/>
        <v>0</v>
      </c>
      <c r="AF49" s="20">
        <f t="shared" si="28"/>
        <v>0</v>
      </c>
      <c r="AG49" s="32">
        <f t="shared" si="29"/>
        <v>0</v>
      </c>
    </row>
    <row r="50" spans="1:33" s="2" customFormat="1" x14ac:dyDescent="0.25">
      <c r="A50" s="70" t="s">
        <v>96</v>
      </c>
      <c r="B50" s="53" t="s">
        <v>187</v>
      </c>
      <c r="C50" s="65" t="s">
        <v>188</v>
      </c>
      <c r="D50" s="20">
        <v>0</v>
      </c>
      <c r="E50" s="20">
        <v>0</v>
      </c>
      <c r="F50" s="20">
        <v>0</v>
      </c>
      <c r="G50" s="20">
        <v>0</v>
      </c>
      <c r="H50" s="20">
        <v>0</v>
      </c>
      <c r="I50" s="32"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32">
        <v>0</v>
      </c>
      <c r="P50" s="20">
        <v>0</v>
      </c>
      <c r="Q50" s="20">
        <v>0</v>
      </c>
      <c r="R50" s="20">
        <v>0</v>
      </c>
      <c r="S50" s="20">
        <v>0</v>
      </c>
      <c r="T50" s="20">
        <v>0</v>
      </c>
      <c r="U50" s="32">
        <v>0</v>
      </c>
      <c r="V50" s="79">
        <v>0.37045686543177997</v>
      </c>
      <c r="W50" s="79">
        <v>0</v>
      </c>
      <c r="X50" s="79">
        <v>0</v>
      </c>
      <c r="Y50" s="79">
        <v>0</v>
      </c>
      <c r="Z50" s="79">
        <v>0</v>
      </c>
      <c r="AA50" s="80">
        <v>0</v>
      </c>
      <c r="AB50" s="20">
        <f t="shared" si="24"/>
        <v>0.37045686543177997</v>
      </c>
      <c r="AC50" s="20">
        <f t="shared" si="25"/>
        <v>0</v>
      </c>
      <c r="AD50" s="20">
        <f t="shared" si="26"/>
        <v>0</v>
      </c>
      <c r="AE50" s="20">
        <f t="shared" si="27"/>
        <v>0</v>
      </c>
      <c r="AF50" s="20">
        <f t="shared" si="28"/>
        <v>0</v>
      </c>
      <c r="AG50" s="32">
        <f t="shared" si="29"/>
        <v>0</v>
      </c>
    </row>
    <row r="51" spans="1:33" s="2" customFormat="1" x14ac:dyDescent="0.25">
      <c r="A51" s="70" t="s">
        <v>96</v>
      </c>
      <c r="B51" s="53" t="s">
        <v>189</v>
      </c>
      <c r="C51" s="65" t="s">
        <v>190</v>
      </c>
      <c r="D51" s="20">
        <v>0</v>
      </c>
      <c r="E51" s="20">
        <v>0</v>
      </c>
      <c r="F51" s="20">
        <v>0</v>
      </c>
      <c r="G51" s="20">
        <v>0</v>
      </c>
      <c r="H51" s="20">
        <v>0</v>
      </c>
      <c r="I51" s="32">
        <v>0</v>
      </c>
      <c r="J51" s="20">
        <v>0</v>
      </c>
      <c r="K51" s="20">
        <v>0</v>
      </c>
      <c r="L51" s="20">
        <v>0</v>
      </c>
      <c r="M51" s="20">
        <v>0</v>
      </c>
      <c r="N51" s="20">
        <v>0</v>
      </c>
      <c r="O51" s="32">
        <v>0</v>
      </c>
      <c r="P51" s="20">
        <v>0</v>
      </c>
      <c r="Q51" s="20">
        <v>0</v>
      </c>
      <c r="R51" s="20">
        <v>0</v>
      </c>
      <c r="S51" s="20">
        <v>0</v>
      </c>
      <c r="T51" s="20">
        <v>0</v>
      </c>
      <c r="U51" s="32">
        <v>0</v>
      </c>
      <c r="V51" s="79">
        <v>1.39083049012514</v>
      </c>
      <c r="W51" s="79">
        <v>0</v>
      </c>
      <c r="X51" s="79">
        <v>0</v>
      </c>
      <c r="Y51" s="79">
        <v>0</v>
      </c>
      <c r="Z51" s="79">
        <v>0</v>
      </c>
      <c r="AA51" s="80">
        <v>0</v>
      </c>
      <c r="AB51" s="20">
        <f t="shared" si="24"/>
        <v>1.39083049012514</v>
      </c>
      <c r="AC51" s="20">
        <f t="shared" si="25"/>
        <v>0</v>
      </c>
      <c r="AD51" s="20">
        <f t="shared" si="26"/>
        <v>0</v>
      </c>
      <c r="AE51" s="20">
        <f t="shared" si="27"/>
        <v>0</v>
      </c>
      <c r="AF51" s="20">
        <f t="shared" si="28"/>
        <v>0</v>
      </c>
      <c r="AG51" s="32">
        <f t="shared" si="29"/>
        <v>0</v>
      </c>
    </row>
    <row r="52" spans="1:33" s="2" customFormat="1" x14ac:dyDescent="0.25">
      <c r="A52" s="70" t="s">
        <v>96</v>
      </c>
      <c r="B52" s="53" t="s">
        <v>191</v>
      </c>
      <c r="C52" s="65" t="s">
        <v>192</v>
      </c>
      <c r="D52" s="20">
        <v>0</v>
      </c>
      <c r="E52" s="20">
        <v>0</v>
      </c>
      <c r="F52" s="20">
        <v>0</v>
      </c>
      <c r="G52" s="20">
        <v>0</v>
      </c>
      <c r="H52" s="20">
        <v>0</v>
      </c>
      <c r="I52" s="32">
        <v>0</v>
      </c>
      <c r="J52" s="20">
        <v>0</v>
      </c>
      <c r="K52" s="20">
        <v>0</v>
      </c>
      <c r="L52" s="20">
        <v>0</v>
      </c>
      <c r="M52" s="20">
        <v>0</v>
      </c>
      <c r="N52" s="20">
        <v>0</v>
      </c>
      <c r="O52" s="32">
        <v>0</v>
      </c>
      <c r="P52" s="20">
        <v>0</v>
      </c>
      <c r="Q52" s="20">
        <v>0</v>
      </c>
      <c r="R52" s="20">
        <v>0</v>
      </c>
      <c r="S52" s="20">
        <v>0</v>
      </c>
      <c r="T52" s="20">
        <v>0</v>
      </c>
      <c r="U52" s="32">
        <v>0</v>
      </c>
      <c r="V52" s="79">
        <v>0.53644008555175293</v>
      </c>
      <c r="W52" s="79">
        <v>0</v>
      </c>
      <c r="X52" s="79">
        <v>0</v>
      </c>
      <c r="Y52" s="79">
        <v>0</v>
      </c>
      <c r="Z52" s="79">
        <v>0</v>
      </c>
      <c r="AA52" s="80">
        <v>0</v>
      </c>
      <c r="AB52" s="20">
        <f t="shared" si="24"/>
        <v>0.53644008555175293</v>
      </c>
      <c r="AC52" s="20">
        <f t="shared" si="25"/>
        <v>0</v>
      </c>
      <c r="AD52" s="20">
        <f t="shared" si="26"/>
        <v>0</v>
      </c>
      <c r="AE52" s="20">
        <f t="shared" si="27"/>
        <v>0</v>
      </c>
      <c r="AF52" s="20">
        <f t="shared" si="28"/>
        <v>0</v>
      </c>
      <c r="AG52" s="32">
        <f t="shared" si="29"/>
        <v>0</v>
      </c>
    </row>
    <row r="53" spans="1:33" s="2" customFormat="1" x14ac:dyDescent="0.25">
      <c r="A53" s="70" t="s">
        <v>96</v>
      </c>
      <c r="B53" s="53" t="s">
        <v>193</v>
      </c>
      <c r="C53" s="65" t="s">
        <v>194</v>
      </c>
      <c r="D53" s="20">
        <v>0</v>
      </c>
      <c r="E53" s="20">
        <v>0</v>
      </c>
      <c r="F53" s="20">
        <v>0</v>
      </c>
      <c r="G53" s="20">
        <v>0</v>
      </c>
      <c r="H53" s="20">
        <v>0</v>
      </c>
      <c r="I53" s="32">
        <v>0</v>
      </c>
      <c r="J53" s="20">
        <v>0</v>
      </c>
      <c r="K53" s="20">
        <v>0</v>
      </c>
      <c r="L53" s="20">
        <v>0</v>
      </c>
      <c r="M53" s="20">
        <v>0</v>
      </c>
      <c r="N53" s="20">
        <v>0</v>
      </c>
      <c r="O53" s="32">
        <v>0</v>
      </c>
      <c r="P53" s="20">
        <v>0</v>
      </c>
      <c r="Q53" s="20">
        <v>0</v>
      </c>
      <c r="R53" s="20">
        <v>0</v>
      </c>
      <c r="S53" s="20">
        <v>0</v>
      </c>
      <c r="T53" s="20">
        <v>0</v>
      </c>
      <c r="U53" s="32">
        <v>0</v>
      </c>
      <c r="V53" s="79">
        <v>0.85174890480531595</v>
      </c>
      <c r="W53" s="79">
        <v>0</v>
      </c>
      <c r="X53" s="79">
        <v>0</v>
      </c>
      <c r="Y53" s="79">
        <v>0</v>
      </c>
      <c r="Z53" s="79">
        <v>0</v>
      </c>
      <c r="AA53" s="80">
        <v>0</v>
      </c>
      <c r="AB53" s="20">
        <f t="shared" si="24"/>
        <v>0.85174890480531595</v>
      </c>
      <c r="AC53" s="20">
        <f t="shared" si="25"/>
        <v>0</v>
      </c>
      <c r="AD53" s="20">
        <f t="shared" si="26"/>
        <v>0</v>
      </c>
      <c r="AE53" s="20">
        <f t="shared" si="27"/>
        <v>0</v>
      </c>
      <c r="AF53" s="20">
        <f t="shared" si="28"/>
        <v>0</v>
      </c>
      <c r="AG53" s="32">
        <f t="shared" si="29"/>
        <v>0</v>
      </c>
    </row>
    <row r="54" spans="1:33" s="2" customFormat="1" ht="31.5" x14ac:dyDescent="0.25">
      <c r="A54" s="70" t="s">
        <v>96</v>
      </c>
      <c r="B54" s="53" t="s">
        <v>195</v>
      </c>
      <c r="C54" s="65" t="s">
        <v>196</v>
      </c>
      <c r="D54" s="20">
        <v>0</v>
      </c>
      <c r="E54" s="20">
        <v>0</v>
      </c>
      <c r="F54" s="20">
        <v>0</v>
      </c>
      <c r="G54" s="20">
        <v>0</v>
      </c>
      <c r="H54" s="20">
        <v>0</v>
      </c>
      <c r="I54" s="32">
        <v>0</v>
      </c>
      <c r="J54" s="20">
        <v>0</v>
      </c>
      <c r="K54" s="20">
        <v>0</v>
      </c>
      <c r="L54" s="20">
        <v>0</v>
      </c>
      <c r="M54" s="20">
        <v>0</v>
      </c>
      <c r="N54" s="20">
        <v>0</v>
      </c>
      <c r="O54" s="32">
        <v>0</v>
      </c>
      <c r="P54" s="20">
        <v>0</v>
      </c>
      <c r="Q54" s="20">
        <v>0</v>
      </c>
      <c r="R54" s="20">
        <v>0</v>
      </c>
      <c r="S54" s="20">
        <v>0</v>
      </c>
      <c r="T54" s="20">
        <v>0</v>
      </c>
      <c r="U54" s="32">
        <v>0</v>
      </c>
      <c r="V54" s="79">
        <v>1.7656955000000001</v>
      </c>
      <c r="W54" s="79">
        <v>0</v>
      </c>
      <c r="X54" s="79">
        <v>0</v>
      </c>
      <c r="Y54" s="79">
        <v>0</v>
      </c>
      <c r="Z54" s="79">
        <v>0</v>
      </c>
      <c r="AA54" s="80">
        <v>0</v>
      </c>
      <c r="AB54" s="20">
        <f t="shared" si="24"/>
        <v>1.7656955000000001</v>
      </c>
      <c r="AC54" s="20">
        <f t="shared" si="25"/>
        <v>0</v>
      </c>
      <c r="AD54" s="20">
        <f t="shared" si="26"/>
        <v>0</v>
      </c>
      <c r="AE54" s="20">
        <f t="shared" si="27"/>
        <v>0</v>
      </c>
      <c r="AF54" s="20">
        <f t="shared" si="28"/>
        <v>0</v>
      </c>
      <c r="AG54" s="32">
        <f t="shared" si="29"/>
        <v>0</v>
      </c>
    </row>
    <row r="55" spans="1:33" s="2" customFormat="1" ht="31.5" x14ac:dyDescent="0.25">
      <c r="A55" s="70" t="s">
        <v>96</v>
      </c>
      <c r="B55" s="53" t="s">
        <v>197</v>
      </c>
      <c r="C55" s="65" t="s">
        <v>198</v>
      </c>
      <c r="D55" s="20">
        <v>0</v>
      </c>
      <c r="E55" s="20">
        <v>0</v>
      </c>
      <c r="F55" s="20">
        <v>0</v>
      </c>
      <c r="G55" s="20">
        <v>0</v>
      </c>
      <c r="H55" s="20">
        <v>0</v>
      </c>
      <c r="I55" s="32">
        <v>0</v>
      </c>
      <c r="J55" s="20">
        <v>0</v>
      </c>
      <c r="K55" s="20">
        <v>0</v>
      </c>
      <c r="L55" s="20">
        <v>0</v>
      </c>
      <c r="M55" s="20">
        <v>0</v>
      </c>
      <c r="N55" s="20">
        <v>0</v>
      </c>
      <c r="O55" s="32">
        <v>0</v>
      </c>
      <c r="P55" s="20">
        <v>0</v>
      </c>
      <c r="Q55" s="20">
        <v>0</v>
      </c>
      <c r="R55" s="20">
        <v>0</v>
      </c>
      <c r="S55" s="20">
        <v>0</v>
      </c>
      <c r="T55" s="20">
        <v>0</v>
      </c>
      <c r="U55" s="32">
        <v>0</v>
      </c>
      <c r="V55" s="79">
        <v>4.5821934752184701</v>
      </c>
      <c r="W55" s="79">
        <v>0</v>
      </c>
      <c r="X55" s="79">
        <v>0</v>
      </c>
      <c r="Y55" s="79">
        <v>0</v>
      </c>
      <c r="Z55" s="79">
        <v>0</v>
      </c>
      <c r="AA55" s="80">
        <v>0</v>
      </c>
      <c r="AB55" s="20">
        <f t="shared" si="24"/>
        <v>4.5821934752184701</v>
      </c>
      <c r="AC55" s="20">
        <f t="shared" si="25"/>
        <v>0</v>
      </c>
      <c r="AD55" s="20">
        <f t="shared" si="26"/>
        <v>0</v>
      </c>
      <c r="AE55" s="20">
        <f t="shared" si="27"/>
        <v>0</v>
      </c>
      <c r="AF55" s="20">
        <f t="shared" si="28"/>
        <v>0</v>
      </c>
      <c r="AG55" s="32">
        <f t="shared" si="29"/>
        <v>0</v>
      </c>
    </row>
    <row r="56" spans="1:33" s="2" customFormat="1" x14ac:dyDescent="0.25">
      <c r="A56" s="70" t="s">
        <v>96</v>
      </c>
      <c r="B56" s="53" t="s">
        <v>199</v>
      </c>
      <c r="C56" s="65" t="s">
        <v>200</v>
      </c>
      <c r="D56" s="20">
        <v>0</v>
      </c>
      <c r="E56" s="20">
        <v>0</v>
      </c>
      <c r="F56" s="20">
        <v>0</v>
      </c>
      <c r="G56" s="20">
        <v>0</v>
      </c>
      <c r="H56" s="20">
        <v>0</v>
      </c>
      <c r="I56" s="32">
        <v>0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  <c r="O56" s="32">
        <v>0</v>
      </c>
      <c r="P56" s="20">
        <v>0</v>
      </c>
      <c r="Q56" s="20">
        <v>0</v>
      </c>
      <c r="R56" s="20">
        <v>0</v>
      </c>
      <c r="S56" s="20">
        <v>0</v>
      </c>
      <c r="T56" s="20">
        <v>0</v>
      </c>
      <c r="U56" s="32">
        <v>0</v>
      </c>
      <c r="V56" s="79">
        <v>0</v>
      </c>
      <c r="W56" s="79">
        <v>0</v>
      </c>
      <c r="X56" s="79">
        <v>0</v>
      </c>
      <c r="Y56" s="79">
        <v>0</v>
      </c>
      <c r="Z56" s="79">
        <v>0</v>
      </c>
      <c r="AA56" s="80">
        <v>0</v>
      </c>
      <c r="AB56" s="20">
        <f t="shared" si="24"/>
        <v>0</v>
      </c>
      <c r="AC56" s="20">
        <f t="shared" si="25"/>
        <v>0</v>
      </c>
      <c r="AD56" s="20">
        <f t="shared" si="26"/>
        <v>0</v>
      </c>
      <c r="AE56" s="20">
        <f t="shared" si="27"/>
        <v>0</v>
      </c>
      <c r="AF56" s="20">
        <f t="shared" si="28"/>
        <v>0</v>
      </c>
      <c r="AG56" s="32">
        <f t="shared" si="29"/>
        <v>0</v>
      </c>
    </row>
    <row r="57" spans="1:33" s="2" customFormat="1" ht="31.5" x14ac:dyDescent="0.25">
      <c r="A57" s="70" t="s">
        <v>96</v>
      </c>
      <c r="B57" s="53" t="s">
        <v>201</v>
      </c>
      <c r="C57" s="65" t="s">
        <v>202</v>
      </c>
      <c r="D57" s="20">
        <v>0</v>
      </c>
      <c r="E57" s="20">
        <v>0</v>
      </c>
      <c r="F57" s="20">
        <v>0</v>
      </c>
      <c r="G57" s="20">
        <v>0</v>
      </c>
      <c r="H57" s="20">
        <v>0</v>
      </c>
      <c r="I57" s="32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32">
        <v>0</v>
      </c>
      <c r="P57" s="20">
        <v>0</v>
      </c>
      <c r="Q57" s="20">
        <v>0</v>
      </c>
      <c r="R57" s="20">
        <v>0</v>
      </c>
      <c r="S57" s="20">
        <v>0</v>
      </c>
      <c r="T57" s="20">
        <v>0</v>
      </c>
      <c r="U57" s="32">
        <v>0</v>
      </c>
      <c r="V57" s="79">
        <v>0</v>
      </c>
      <c r="W57" s="79">
        <v>0</v>
      </c>
      <c r="X57" s="79">
        <v>0</v>
      </c>
      <c r="Y57" s="79">
        <v>0</v>
      </c>
      <c r="Z57" s="79">
        <v>0</v>
      </c>
      <c r="AA57" s="80">
        <v>0</v>
      </c>
      <c r="AB57" s="20">
        <f t="shared" si="24"/>
        <v>0</v>
      </c>
      <c r="AC57" s="20">
        <f t="shared" si="25"/>
        <v>0</v>
      </c>
      <c r="AD57" s="20">
        <f t="shared" si="26"/>
        <v>0</v>
      </c>
      <c r="AE57" s="20">
        <f t="shared" si="27"/>
        <v>0</v>
      </c>
      <c r="AF57" s="20">
        <f t="shared" si="28"/>
        <v>0</v>
      </c>
      <c r="AG57" s="32">
        <f t="shared" si="29"/>
        <v>0</v>
      </c>
    </row>
    <row r="58" spans="1:33" s="2" customFormat="1" ht="31.5" x14ac:dyDescent="0.25">
      <c r="A58" s="74" t="s">
        <v>98</v>
      </c>
      <c r="B58" s="75" t="s">
        <v>99</v>
      </c>
      <c r="C58" s="22" t="s">
        <v>100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31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31">
        <v>0</v>
      </c>
      <c r="P58" s="26">
        <v>0</v>
      </c>
      <c r="Q58" s="26">
        <v>0</v>
      </c>
      <c r="R58" s="26">
        <v>0</v>
      </c>
      <c r="S58" s="26">
        <v>0</v>
      </c>
      <c r="T58" s="26">
        <v>0</v>
      </c>
      <c r="U58" s="31">
        <v>0</v>
      </c>
      <c r="V58" s="56">
        <v>0</v>
      </c>
      <c r="W58" s="56">
        <v>0</v>
      </c>
      <c r="X58" s="56">
        <v>0</v>
      </c>
      <c r="Y58" s="56">
        <v>0</v>
      </c>
      <c r="Z58" s="56">
        <v>0</v>
      </c>
      <c r="AA58" s="58">
        <v>0</v>
      </c>
      <c r="AB58" s="26">
        <v>0</v>
      </c>
      <c r="AC58" s="26">
        <f t="shared" si="11"/>
        <v>0</v>
      </c>
      <c r="AD58" s="26">
        <v>0</v>
      </c>
      <c r="AE58" s="26">
        <v>0</v>
      </c>
      <c r="AF58" s="26">
        <v>0</v>
      </c>
      <c r="AG58" s="31">
        <v>0</v>
      </c>
    </row>
    <row r="59" spans="1:33" s="2" customFormat="1" x14ac:dyDescent="0.25">
      <c r="A59" s="84" t="s">
        <v>225</v>
      </c>
      <c r="B59" s="75" t="s">
        <v>224</v>
      </c>
      <c r="C59" s="22" t="s">
        <v>100</v>
      </c>
      <c r="D59" s="26">
        <f>D60+D65+D68+D73+D78+D87+D92+D97+D101+D106+D111</f>
        <v>0</v>
      </c>
      <c r="E59" s="26">
        <f t="shared" ref="E59:AG59" si="30">E60+E65+E68+E73+E78+E87+E92+E97+E101+E106+E111</f>
        <v>54.018298362583337</v>
      </c>
      <c r="F59" s="26">
        <f t="shared" si="30"/>
        <v>0</v>
      </c>
      <c r="G59" s="26">
        <f t="shared" si="30"/>
        <v>0</v>
      </c>
      <c r="H59" s="26">
        <f t="shared" si="30"/>
        <v>0</v>
      </c>
      <c r="I59" s="31">
        <f t="shared" si="30"/>
        <v>5330</v>
      </c>
      <c r="J59" s="26">
        <f t="shared" si="30"/>
        <v>0</v>
      </c>
      <c r="K59" s="26">
        <f t="shared" si="30"/>
        <v>54.018298362583337</v>
      </c>
      <c r="L59" s="26">
        <f t="shared" si="30"/>
        <v>0</v>
      </c>
      <c r="M59" s="26">
        <f t="shared" si="30"/>
        <v>0</v>
      </c>
      <c r="N59" s="26">
        <f t="shared" si="30"/>
        <v>0</v>
      </c>
      <c r="O59" s="31">
        <f t="shared" si="30"/>
        <v>5330</v>
      </c>
      <c r="P59" s="26">
        <f t="shared" si="30"/>
        <v>0</v>
      </c>
      <c r="Q59" s="26">
        <f t="shared" si="30"/>
        <v>54.018298362583337</v>
      </c>
      <c r="R59" s="26">
        <f t="shared" si="30"/>
        <v>0</v>
      </c>
      <c r="S59" s="26">
        <f t="shared" si="30"/>
        <v>0</v>
      </c>
      <c r="T59" s="26">
        <f t="shared" si="30"/>
        <v>0</v>
      </c>
      <c r="U59" s="31">
        <f t="shared" si="30"/>
        <v>5330</v>
      </c>
      <c r="V59" s="59">
        <f t="shared" si="30"/>
        <v>4.7875857155516623</v>
      </c>
      <c r="W59" s="56">
        <f t="shared" ref="W59" si="31">W60+W65+W68+W73+W78+W87+W92+W97+W101+W111+W106</f>
        <v>90.676297375618006</v>
      </c>
      <c r="X59" s="59">
        <f t="shared" si="30"/>
        <v>0</v>
      </c>
      <c r="Y59" s="59">
        <f t="shared" si="30"/>
        <v>0</v>
      </c>
      <c r="Z59" s="59">
        <f t="shared" si="30"/>
        <v>0</v>
      </c>
      <c r="AA59" s="57">
        <f t="shared" si="30"/>
        <v>5438</v>
      </c>
      <c r="AB59" s="26">
        <f t="shared" si="30"/>
        <v>4.7875857155516623</v>
      </c>
      <c r="AC59" s="26">
        <f t="shared" si="30"/>
        <v>252.73119246336802</v>
      </c>
      <c r="AD59" s="26">
        <f t="shared" si="30"/>
        <v>0</v>
      </c>
      <c r="AE59" s="26">
        <f t="shared" si="30"/>
        <v>0</v>
      </c>
      <c r="AF59" s="26">
        <f t="shared" si="30"/>
        <v>0</v>
      </c>
      <c r="AG59" s="31">
        <f t="shared" si="30"/>
        <v>21428</v>
      </c>
    </row>
    <row r="60" spans="1:33" s="2" customFormat="1" x14ac:dyDescent="0.25">
      <c r="A60" s="46" t="s">
        <v>225</v>
      </c>
      <c r="B60" s="75" t="s">
        <v>101</v>
      </c>
      <c r="C60" s="21" t="s">
        <v>100</v>
      </c>
      <c r="D60" s="26">
        <f t="shared" ref="D60:AG60" si="32">SUM(D61:D64)</f>
        <v>0</v>
      </c>
      <c r="E60" s="26">
        <f t="shared" si="32"/>
        <v>0</v>
      </c>
      <c r="F60" s="26">
        <f t="shared" si="32"/>
        <v>0</v>
      </c>
      <c r="G60" s="26">
        <f t="shared" si="32"/>
        <v>0</v>
      </c>
      <c r="H60" s="26">
        <f t="shared" si="32"/>
        <v>0</v>
      </c>
      <c r="I60" s="31">
        <f t="shared" si="32"/>
        <v>0</v>
      </c>
      <c r="J60" s="26">
        <f t="shared" si="32"/>
        <v>0</v>
      </c>
      <c r="K60" s="26">
        <f t="shared" si="32"/>
        <v>0</v>
      </c>
      <c r="L60" s="26">
        <f t="shared" si="32"/>
        <v>0</v>
      </c>
      <c r="M60" s="26">
        <f t="shared" si="32"/>
        <v>0</v>
      </c>
      <c r="N60" s="26">
        <f t="shared" si="32"/>
        <v>0</v>
      </c>
      <c r="O60" s="31">
        <f t="shared" si="32"/>
        <v>0</v>
      </c>
      <c r="P60" s="26">
        <f t="shared" si="32"/>
        <v>0</v>
      </c>
      <c r="Q60" s="26">
        <f t="shared" si="32"/>
        <v>0</v>
      </c>
      <c r="R60" s="26">
        <f t="shared" si="32"/>
        <v>0</v>
      </c>
      <c r="S60" s="26">
        <f t="shared" si="32"/>
        <v>0</v>
      </c>
      <c r="T60" s="26">
        <f t="shared" si="32"/>
        <v>0</v>
      </c>
      <c r="U60" s="31">
        <f t="shared" si="32"/>
        <v>0</v>
      </c>
      <c r="V60" s="56">
        <f t="shared" si="32"/>
        <v>0</v>
      </c>
      <c r="W60" s="56">
        <f t="shared" si="32"/>
        <v>0</v>
      </c>
      <c r="X60" s="56">
        <f t="shared" si="32"/>
        <v>0</v>
      </c>
      <c r="Y60" s="56">
        <f t="shared" si="32"/>
        <v>0</v>
      </c>
      <c r="Z60" s="56">
        <f t="shared" si="32"/>
        <v>0</v>
      </c>
      <c r="AA60" s="57">
        <f t="shared" si="32"/>
        <v>0</v>
      </c>
      <c r="AB60" s="26">
        <f t="shared" si="32"/>
        <v>0</v>
      </c>
      <c r="AC60" s="26">
        <f t="shared" si="32"/>
        <v>0</v>
      </c>
      <c r="AD60" s="26">
        <f t="shared" si="32"/>
        <v>0</v>
      </c>
      <c r="AE60" s="26">
        <f t="shared" si="32"/>
        <v>0</v>
      </c>
      <c r="AF60" s="26">
        <f t="shared" si="32"/>
        <v>0</v>
      </c>
      <c r="AG60" s="61">
        <f t="shared" si="32"/>
        <v>0</v>
      </c>
    </row>
    <row r="61" spans="1:33" s="2" customFormat="1" x14ac:dyDescent="0.25">
      <c r="A61" s="52" t="s">
        <v>225</v>
      </c>
      <c r="B61" s="53" t="s">
        <v>162</v>
      </c>
      <c r="C61" s="21" t="s">
        <v>103</v>
      </c>
      <c r="D61" s="20">
        <v>0</v>
      </c>
      <c r="E61" s="20">
        <v>0</v>
      </c>
      <c r="F61" s="20">
        <v>0</v>
      </c>
      <c r="G61" s="20">
        <v>0</v>
      </c>
      <c r="H61" s="20">
        <v>0</v>
      </c>
      <c r="I61" s="32">
        <v>0</v>
      </c>
      <c r="J61" s="20">
        <v>0</v>
      </c>
      <c r="K61" s="20">
        <v>0</v>
      </c>
      <c r="L61" s="20">
        <v>0</v>
      </c>
      <c r="M61" s="20">
        <v>0</v>
      </c>
      <c r="N61" s="20">
        <v>0</v>
      </c>
      <c r="O61" s="32">
        <v>0</v>
      </c>
      <c r="P61" s="20">
        <v>0</v>
      </c>
      <c r="Q61" s="20">
        <v>0</v>
      </c>
      <c r="R61" s="20">
        <v>0</v>
      </c>
      <c r="S61" s="20">
        <v>0</v>
      </c>
      <c r="T61" s="20">
        <v>0</v>
      </c>
      <c r="U61" s="32">
        <v>0</v>
      </c>
      <c r="V61" s="20">
        <v>0</v>
      </c>
      <c r="W61" s="28">
        <v>0</v>
      </c>
      <c r="X61" s="20">
        <v>0</v>
      </c>
      <c r="Y61" s="20">
        <v>0</v>
      </c>
      <c r="Z61" s="20">
        <v>0</v>
      </c>
      <c r="AA61" s="55">
        <v>0</v>
      </c>
      <c r="AB61" s="20">
        <v>0</v>
      </c>
      <c r="AC61" s="20">
        <f t="shared" ref="AC61:AC64" si="33">E61+K61+Q61+W61</f>
        <v>0</v>
      </c>
      <c r="AD61" s="20">
        <f t="shared" ref="AD61:AD64" si="34">F61+L61+R61+X61</f>
        <v>0</v>
      </c>
      <c r="AE61" s="20">
        <f t="shared" ref="AE61:AE64" si="35">G61+M61+S61+Y61</f>
        <v>0</v>
      </c>
      <c r="AF61" s="20">
        <f t="shared" ref="AF61:AF64" si="36">H61+N61+T61+Z61</f>
        <v>0</v>
      </c>
      <c r="AG61" s="55">
        <f t="shared" ref="AG61:AG64" si="37">I61+O61+U61+AA61</f>
        <v>0</v>
      </c>
    </row>
    <row r="62" spans="1:33" s="2" customFormat="1" x14ac:dyDescent="0.25">
      <c r="A62" s="52" t="s">
        <v>225</v>
      </c>
      <c r="B62" s="53" t="s">
        <v>163</v>
      </c>
      <c r="C62" s="21" t="s">
        <v>104</v>
      </c>
      <c r="D62" s="20">
        <v>0</v>
      </c>
      <c r="E62" s="20">
        <v>0</v>
      </c>
      <c r="F62" s="20">
        <v>0</v>
      </c>
      <c r="G62" s="20">
        <v>0</v>
      </c>
      <c r="H62" s="20">
        <v>0</v>
      </c>
      <c r="I62" s="32">
        <v>0</v>
      </c>
      <c r="J62" s="20">
        <v>0</v>
      </c>
      <c r="K62" s="20">
        <v>0</v>
      </c>
      <c r="L62" s="20">
        <v>0</v>
      </c>
      <c r="M62" s="20">
        <v>0</v>
      </c>
      <c r="N62" s="20">
        <v>0</v>
      </c>
      <c r="O62" s="32">
        <v>0</v>
      </c>
      <c r="P62" s="20">
        <v>0</v>
      </c>
      <c r="Q62" s="20">
        <v>0</v>
      </c>
      <c r="R62" s="20">
        <v>0</v>
      </c>
      <c r="S62" s="20">
        <v>0</v>
      </c>
      <c r="T62" s="20">
        <v>0</v>
      </c>
      <c r="U62" s="32">
        <v>0</v>
      </c>
      <c r="V62" s="20">
        <v>0</v>
      </c>
      <c r="W62" s="28">
        <v>0</v>
      </c>
      <c r="X62" s="20">
        <v>0</v>
      </c>
      <c r="Y62" s="20">
        <v>0</v>
      </c>
      <c r="Z62" s="20">
        <v>0</v>
      </c>
      <c r="AA62" s="55">
        <v>0</v>
      </c>
      <c r="AB62" s="20">
        <v>0</v>
      </c>
      <c r="AC62" s="20">
        <f t="shared" si="33"/>
        <v>0</v>
      </c>
      <c r="AD62" s="20">
        <f t="shared" si="34"/>
        <v>0</v>
      </c>
      <c r="AE62" s="20">
        <f t="shared" si="35"/>
        <v>0</v>
      </c>
      <c r="AF62" s="20">
        <f t="shared" si="36"/>
        <v>0</v>
      </c>
      <c r="AG62" s="55">
        <f t="shared" si="37"/>
        <v>0</v>
      </c>
    </row>
    <row r="63" spans="1:33" s="2" customFormat="1" x14ac:dyDescent="0.25">
      <c r="A63" s="52" t="s">
        <v>225</v>
      </c>
      <c r="B63" s="53" t="s">
        <v>164</v>
      </c>
      <c r="C63" s="21" t="s">
        <v>105</v>
      </c>
      <c r="D63" s="20">
        <v>0</v>
      </c>
      <c r="E63" s="20">
        <v>0</v>
      </c>
      <c r="F63" s="20">
        <v>0</v>
      </c>
      <c r="G63" s="20">
        <v>0</v>
      </c>
      <c r="H63" s="20">
        <v>0</v>
      </c>
      <c r="I63" s="32">
        <v>0</v>
      </c>
      <c r="J63" s="20">
        <v>0</v>
      </c>
      <c r="K63" s="20">
        <v>0</v>
      </c>
      <c r="L63" s="20">
        <v>0</v>
      </c>
      <c r="M63" s="20">
        <v>0</v>
      </c>
      <c r="N63" s="20">
        <v>0</v>
      </c>
      <c r="O63" s="32">
        <v>0</v>
      </c>
      <c r="P63" s="20">
        <v>0</v>
      </c>
      <c r="Q63" s="20">
        <v>0</v>
      </c>
      <c r="R63" s="20">
        <v>0</v>
      </c>
      <c r="S63" s="20">
        <v>0</v>
      </c>
      <c r="T63" s="20">
        <v>0</v>
      </c>
      <c r="U63" s="32">
        <v>0</v>
      </c>
      <c r="V63" s="20">
        <v>0</v>
      </c>
      <c r="W63" s="28">
        <v>0</v>
      </c>
      <c r="X63" s="20">
        <v>0</v>
      </c>
      <c r="Y63" s="20">
        <v>0</v>
      </c>
      <c r="Z63" s="81">
        <v>0</v>
      </c>
      <c r="AA63" s="55">
        <v>0</v>
      </c>
      <c r="AB63" s="20">
        <v>0</v>
      </c>
      <c r="AC63" s="20">
        <f t="shared" si="33"/>
        <v>0</v>
      </c>
      <c r="AD63" s="20">
        <f t="shared" si="34"/>
        <v>0</v>
      </c>
      <c r="AE63" s="20">
        <f t="shared" si="35"/>
        <v>0</v>
      </c>
      <c r="AF63" s="20">
        <f t="shared" si="36"/>
        <v>0</v>
      </c>
      <c r="AG63" s="55">
        <f t="shared" si="37"/>
        <v>0</v>
      </c>
    </row>
    <row r="64" spans="1:33" s="2" customFormat="1" x14ac:dyDescent="0.25">
      <c r="A64" s="52" t="s">
        <v>225</v>
      </c>
      <c r="B64" s="53" t="s">
        <v>165</v>
      </c>
      <c r="C64" s="21" t="s">
        <v>106</v>
      </c>
      <c r="D64" s="20">
        <v>0</v>
      </c>
      <c r="E64" s="20">
        <v>0</v>
      </c>
      <c r="F64" s="20">
        <v>0</v>
      </c>
      <c r="G64" s="20">
        <v>0</v>
      </c>
      <c r="H64" s="20">
        <v>0</v>
      </c>
      <c r="I64" s="32">
        <v>0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  <c r="O64" s="32">
        <v>0</v>
      </c>
      <c r="P64" s="20">
        <v>0</v>
      </c>
      <c r="Q64" s="20">
        <v>0</v>
      </c>
      <c r="R64" s="20">
        <v>0</v>
      </c>
      <c r="S64" s="20">
        <v>0</v>
      </c>
      <c r="T64" s="20">
        <v>0</v>
      </c>
      <c r="U64" s="32">
        <v>0</v>
      </c>
      <c r="V64" s="20">
        <v>0</v>
      </c>
      <c r="W64" s="28">
        <v>0</v>
      </c>
      <c r="X64" s="20">
        <v>0</v>
      </c>
      <c r="Y64" s="20">
        <v>0</v>
      </c>
      <c r="Z64" s="20">
        <v>0</v>
      </c>
      <c r="AA64" s="55">
        <v>0</v>
      </c>
      <c r="AB64" s="20">
        <v>0</v>
      </c>
      <c r="AC64" s="20">
        <f t="shared" si="33"/>
        <v>0</v>
      </c>
      <c r="AD64" s="20">
        <f t="shared" si="34"/>
        <v>0</v>
      </c>
      <c r="AE64" s="20">
        <f t="shared" si="35"/>
        <v>0</v>
      </c>
      <c r="AF64" s="20">
        <f t="shared" si="36"/>
        <v>0</v>
      </c>
      <c r="AG64" s="55">
        <f t="shared" si="37"/>
        <v>0</v>
      </c>
    </row>
    <row r="65" spans="1:33" s="2" customFormat="1" x14ac:dyDescent="0.25">
      <c r="A65" s="46" t="s">
        <v>225</v>
      </c>
      <c r="B65" s="71" t="s">
        <v>203</v>
      </c>
      <c r="C65" s="72" t="s">
        <v>100</v>
      </c>
      <c r="D65" s="56">
        <f t="shared" ref="D65:AA65" si="38">SUM(D66:D67)</f>
        <v>0</v>
      </c>
      <c r="E65" s="56">
        <f t="shared" si="38"/>
        <v>0</v>
      </c>
      <c r="F65" s="56">
        <f t="shared" si="38"/>
        <v>0</v>
      </c>
      <c r="G65" s="56">
        <f t="shared" si="38"/>
        <v>0</v>
      </c>
      <c r="H65" s="56">
        <f t="shared" si="38"/>
        <v>0</v>
      </c>
      <c r="I65" s="58">
        <f t="shared" si="38"/>
        <v>0</v>
      </c>
      <c r="J65" s="56">
        <f t="shared" si="38"/>
        <v>0</v>
      </c>
      <c r="K65" s="56">
        <f t="shared" si="38"/>
        <v>0</v>
      </c>
      <c r="L65" s="56">
        <f t="shared" si="38"/>
        <v>0</v>
      </c>
      <c r="M65" s="56">
        <f t="shared" si="38"/>
        <v>0</v>
      </c>
      <c r="N65" s="56">
        <f t="shared" si="38"/>
        <v>0</v>
      </c>
      <c r="O65" s="58">
        <f t="shared" si="38"/>
        <v>0</v>
      </c>
      <c r="P65" s="56">
        <f t="shared" si="38"/>
        <v>0</v>
      </c>
      <c r="Q65" s="56">
        <f t="shared" si="38"/>
        <v>0</v>
      </c>
      <c r="R65" s="56">
        <f t="shared" si="38"/>
        <v>0</v>
      </c>
      <c r="S65" s="56">
        <f t="shared" si="38"/>
        <v>0</v>
      </c>
      <c r="T65" s="56">
        <f t="shared" si="38"/>
        <v>0</v>
      </c>
      <c r="U65" s="58">
        <f t="shared" si="38"/>
        <v>0</v>
      </c>
      <c r="V65" s="56">
        <f t="shared" si="38"/>
        <v>0</v>
      </c>
      <c r="W65" s="56">
        <f t="shared" si="38"/>
        <v>0</v>
      </c>
      <c r="X65" s="56">
        <f t="shared" si="38"/>
        <v>0</v>
      </c>
      <c r="Y65" s="56">
        <f t="shared" si="38"/>
        <v>0</v>
      </c>
      <c r="Z65" s="56">
        <f t="shared" si="38"/>
        <v>0</v>
      </c>
      <c r="AA65" s="58">
        <f t="shared" si="38"/>
        <v>0</v>
      </c>
      <c r="AB65" s="56">
        <f t="shared" ref="AB65:AG65" si="39">SUM(AB66:AB67)</f>
        <v>0</v>
      </c>
      <c r="AC65" s="56">
        <f t="shared" si="39"/>
        <v>0</v>
      </c>
      <c r="AD65" s="56">
        <f t="shared" si="39"/>
        <v>0</v>
      </c>
      <c r="AE65" s="56">
        <f t="shared" si="39"/>
        <v>0</v>
      </c>
      <c r="AF65" s="56">
        <f t="shared" si="39"/>
        <v>0</v>
      </c>
      <c r="AG65" s="58">
        <f t="shared" si="39"/>
        <v>0</v>
      </c>
    </row>
    <row r="66" spans="1:33" s="2" customFormat="1" x14ac:dyDescent="0.25">
      <c r="A66" s="40" t="s">
        <v>225</v>
      </c>
      <c r="B66" s="76" t="s">
        <v>204</v>
      </c>
      <c r="C66" s="77" t="s">
        <v>205</v>
      </c>
      <c r="D66" s="20">
        <v>0</v>
      </c>
      <c r="E66" s="20">
        <v>0</v>
      </c>
      <c r="F66" s="20">
        <v>0</v>
      </c>
      <c r="G66" s="20">
        <v>0</v>
      </c>
      <c r="H66" s="20">
        <v>0</v>
      </c>
      <c r="I66" s="32">
        <v>0</v>
      </c>
      <c r="J66" s="20">
        <v>0</v>
      </c>
      <c r="K66" s="20">
        <v>0</v>
      </c>
      <c r="L66" s="20">
        <v>0</v>
      </c>
      <c r="M66" s="20">
        <v>0</v>
      </c>
      <c r="N66" s="20">
        <v>0</v>
      </c>
      <c r="O66" s="32">
        <v>0</v>
      </c>
      <c r="P66" s="20">
        <v>0</v>
      </c>
      <c r="Q66" s="20">
        <v>0</v>
      </c>
      <c r="R66" s="20">
        <v>0</v>
      </c>
      <c r="S66" s="20">
        <v>0</v>
      </c>
      <c r="T66" s="20">
        <v>0</v>
      </c>
      <c r="U66" s="32">
        <v>0</v>
      </c>
      <c r="V66" s="20">
        <v>0</v>
      </c>
      <c r="W66" s="28">
        <v>0</v>
      </c>
      <c r="X66" s="28">
        <v>0</v>
      </c>
      <c r="Y66" s="28">
        <v>0</v>
      </c>
      <c r="Z66" s="28">
        <v>0</v>
      </c>
      <c r="AA66" s="83">
        <v>0</v>
      </c>
      <c r="AB66" s="20">
        <f t="shared" ref="AB66:AB67" si="40">D66+J66+P66+V66</f>
        <v>0</v>
      </c>
      <c r="AC66" s="20">
        <f t="shared" ref="AC66:AC67" si="41">E66+K66+Q66+W66</f>
        <v>0</v>
      </c>
      <c r="AD66" s="20">
        <f t="shared" ref="AD66:AD67" si="42">F66+L66+R66+X66</f>
        <v>0</v>
      </c>
      <c r="AE66" s="20">
        <f t="shared" ref="AE66:AE67" si="43">G66+M66+S66+Y66</f>
        <v>0</v>
      </c>
      <c r="AF66" s="20">
        <f t="shared" ref="AF66:AF67" si="44">H66+N66+T66+Z66</f>
        <v>0</v>
      </c>
      <c r="AG66" s="32">
        <f t="shared" ref="AG66:AG67" si="45">I66+O66+U66+AA66</f>
        <v>0</v>
      </c>
    </row>
    <row r="67" spans="1:33" s="2" customFormat="1" x14ac:dyDescent="0.25">
      <c r="A67" s="40" t="s">
        <v>225</v>
      </c>
      <c r="B67" s="76" t="s">
        <v>221</v>
      </c>
      <c r="C67" s="77" t="s">
        <v>206</v>
      </c>
      <c r="D67" s="20">
        <v>0</v>
      </c>
      <c r="E67" s="20">
        <v>0</v>
      </c>
      <c r="F67" s="20">
        <v>0</v>
      </c>
      <c r="G67" s="20">
        <v>0</v>
      </c>
      <c r="H67" s="20">
        <v>0</v>
      </c>
      <c r="I67" s="32">
        <v>0</v>
      </c>
      <c r="J67" s="20">
        <v>0</v>
      </c>
      <c r="K67" s="20">
        <v>0</v>
      </c>
      <c r="L67" s="20">
        <v>0</v>
      </c>
      <c r="M67" s="20">
        <v>0</v>
      </c>
      <c r="N67" s="20">
        <v>0</v>
      </c>
      <c r="O67" s="32">
        <v>0</v>
      </c>
      <c r="P67" s="20">
        <v>0</v>
      </c>
      <c r="Q67" s="20">
        <v>0</v>
      </c>
      <c r="R67" s="20">
        <v>0</v>
      </c>
      <c r="S67" s="20">
        <v>0</v>
      </c>
      <c r="T67" s="20">
        <v>0</v>
      </c>
      <c r="U67" s="32">
        <v>0</v>
      </c>
      <c r="V67" s="20">
        <v>0</v>
      </c>
      <c r="W67" s="28">
        <v>0</v>
      </c>
      <c r="X67" s="28">
        <v>0</v>
      </c>
      <c r="Y67" s="28">
        <v>0</v>
      </c>
      <c r="Z67" s="28">
        <v>0</v>
      </c>
      <c r="AA67" s="83">
        <v>0</v>
      </c>
      <c r="AB67" s="20">
        <f t="shared" si="40"/>
        <v>0</v>
      </c>
      <c r="AC67" s="20">
        <f t="shared" si="41"/>
        <v>0</v>
      </c>
      <c r="AD67" s="20">
        <f t="shared" si="42"/>
        <v>0</v>
      </c>
      <c r="AE67" s="20">
        <f t="shared" si="43"/>
        <v>0</v>
      </c>
      <c r="AF67" s="20">
        <f t="shared" si="44"/>
        <v>0</v>
      </c>
      <c r="AG67" s="32">
        <f t="shared" si="45"/>
        <v>0</v>
      </c>
    </row>
    <row r="68" spans="1:33" s="2" customFormat="1" x14ac:dyDescent="0.25">
      <c r="A68" s="46" t="s">
        <v>225</v>
      </c>
      <c r="B68" s="22" t="s">
        <v>107</v>
      </c>
      <c r="C68" s="22" t="s">
        <v>100</v>
      </c>
      <c r="D68" s="26">
        <f t="shared" ref="D68:AG68" si="46">SUM(D69:D72)</f>
        <v>0</v>
      </c>
      <c r="E68" s="26">
        <f t="shared" si="46"/>
        <v>0</v>
      </c>
      <c r="F68" s="26">
        <f t="shared" si="46"/>
        <v>0</v>
      </c>
      <c r="G68" s="26">
        <f t="shared" si="46"/>
        <v>0</v>
      </c>
      <c r="H68" s="26">
        <f t="shared" si="46"/>
        <v>0</v>
      </c>
      <c r="I68" s="31">
        <f t="shared" si="46"/>
        <v>0</v>
      </c>
      <c r="J68" s="26">
        <f t="shared" si="46"/>
        <v>0</v>
      </c>
      <c r="K68" s="26">
        <f t="shared" si="46"/>
        <v>0</v>
      </c>
      <c r="L68" s="26">
        <f t="shared" si="46"/>
        <v>0</v>
      </c>
      <c r="M68" s="26">
        <f t="shared" si="46"/>
        <v>0</v>
      </c>
      <c r="N68" s="26">
        <f t="shared" si="46"/>
        <v>0</v>
      </c>
      <c r="O68" s="31">
        <f t="shared" si="46"/>
        <v>0</v>
      </c>
      <c r="P68" s="26">
        <f t="shared" si="46"/>
        <v>0</v>
      </c>
      <c r="Q68" s="26">
        <f t="shared" si="46"/>
        <v>0</v>
      </c>
      <c r="R68" s="26">
        <f t="shared" si="46"/>
        <v>0</v>
      </c>
      <c r="S68" s="26">
        <f t="shared" si="46"/>
        <v>0</v>
      </c>
      <c r="T68" s="26">
        <f t="shared" si="46"/>
        <v>0</v>
      </c>
      <c r="U68" s="31">
        <f t="shared" si="46"/>
        <v>0</v>
      </c>
      <c r="V68" s="56">
        <f t="shared" si="46"/>
        <v>0</v>
      </c>
      <c r="W68" s="56">
        <f t="shared" si="46"/>
        <v>9.4913830584602348</v>
      </c>
      <c r="X68" s="56">
        <f t="shared" si="46"/>
        <v>0</v>
      </c>
      <c r="Y68" s="56">
        <f t="shared" si="46"/>
        <v>0</v>
      </c>
      <c r="Z68" s="56">
        <f t="shared" si="46"/>
        <v>0</v>
      </c>
      <c r="AA68" s="58">
        <f t="shared" si="46"/>
        <v>75</v>
      </c>
      <c r="AB68" s="26">
        <f t="shared" si="46"/>
        <v>0</v>
      </c>
      <c r="AC68" s="26">
        <f t="shared" si="46"/>
        <v>9.4913830584602348</v>
      </c>
      <c r="AD68" s="26">
        <f t="shared" si="46"/>
        <v>0</v>
      </c>
      <c r="AE68" s="26">
        <f t="shared" si="46"/>
        <v>0</v>
      </c>
      <c r="AF68" s="26">
        <f t="shared" si="46"/>
        <v>0</v>
      </c>
      <c r="AG68" s="31">
        <f t="shared" si="46"/>
        <v>75</v>
      </c>
    </row>
    <row r="69" spans="1:33" s="2" customFormat="1" x14ac:dyDescent="0.25">
      <c r="A69" s="40" t="s">
        <v>225</v>
      </c>
      <c r="B69" s="51" t="s">
        <v>154</v>
      </c>
      <c r="C69" s="54" t="s">
        <v>155</v>
      </c>
      <c r="D69" s="20">
        <v>0</v>
      </c>
      <c r="E69" s="20">
        <v>0</v>
      </c>
      <c r="F69" s="20">
        <v>0</v>
      </c>
      <c r="G69" s="20">
        <v>0</v>
      </c>
      <c r="H69" s="20">
        <v>0</v>
      </c>
      <c r="I69" s="32">
        <v>0</v>
      </c>
      <c r="J69" s="20">
        <v>0</v>
      </c>
      <c r="K69" s="20">
        <v>0</v>
      </c>
      <c r="L69" s="20">
        <v>0</v>
      </c>
      <c r="M69" s="20">
        <v>0</v>
      </c>
      <c r="N69" s="20">
        <v>0</v>
      </c>
      <c r="O69" s="32">
        <v>0</v>
      </c>
      <c r="P69" s="20">
        <v>0</v>
      </c>
      <c r="Q69" s="28">
        <v>0</v>
      </c>
      <c r="R69" s="20">
        <v>0</v>
      </c>
      <c r="S69" s="20">
        <v>0</v>
      </c>
      <c r="T69" s="20">
        <v>0</v>
      </c>
      <c r="U69" s="55">
        <v>0</v>
      </c>
      <c r="V69" s="20">
        <v>0</v>
      </c>
      <c r="W69" s="28">
        <v>0</v>
      </c>
      <c r="X69" s="20">
        <v>0</v>
      </c>
      <c r="Y69" s="20">
        <v>0</v>
      </c>
      <c r="Z69" s="20">
        <v>0</v>
      </c>
      <c r="AA69" s="55">
        <v>0</v>
      </c>
      <c r="AB69" s="20">
        <f t="shared" ref="AB69:AC69" si="47">D69+J69+P69+V69</f>
        <v>0</v>
      </c>
      <c r="AC69" s="20">
        <f t="shared" si="47"/>
        <v>0</v>
      </c>
      <c r="AD69" s="20">
        <f t="shared" ref="AD69" si="48">F69+L69+R69+X69</f>
        <v>0</v>
      </c>
      <c r="AE69" s="20">
        <f t="shared" ref="AE69" si="49">G69+M69+S69+Y69</f>
        <v>0</v>
      </c>
      <c r="AF69" s="20">
        <f t="shared" ref="AF69" si="50">H69+N69+T69+Z69</f>
        <v>0</v>
      </c>
      <c r="AG69" s="55">
        <f t="shared" ref="AG69" si="51">I69+O69+U69+AA69</f>
        <v>0</v>
      </c>
    </row>
    <row r="70" spans="1:33" s="2" customFormat="1" x14ac:dyDescent="0.25">
      <c r="A70" s="40" t="s">
        <v>225</v>
      </c>
      <c r="B70" s="51" t="s">
        <v>156</v>
      </c>
      <c r="C70" s="21" t="s">
        <v>157</v>
      </c>
      <c r="D70" s="20">
        <v>0</v>
      </c>
      <c r="E70" s="20">
        <v>0</v>
      </c>
      <c r="F70" s="20">
        <v>0</v>
      </c>
      <c r="G70" s="20">
        <v>0</v>
      </c>
      <c r="H70" s="20">
        <v>0</v>
      </c>
      <c r="I70" s="32">
        <v>0</v>
      </c>
      <c r="J70" s="20">
        <v>0</v>
      </c>
      <c r="K70" s="20">
        <v>0</v>
      </c>
      <c r="L70" s="20">
        <v>0</v>
      </c>
      <c r="M70" s="20">
        <v>0</v>
      </c>
      <c r="N70" s="20">
        <v>0</v>
      </c>
      <c r="O70" s="32">
        <v>0</v>
      </c>
      <c r="P70" s="20">
        <v>0</v>
      </c>
      <c r="Q70" s="28">
        <v>0</v>
      </c>
      <c r="R70" s="20">
        <v>0</v>
      </c>
      <c r="S70" s="20">
        <v>0</v>
      </c>
      <c r="T70" s="20">
        <v>0</v>
      </c>
      <c r="U70" s="55">
        <v>0</v>
      </c>
      <c r="V70" s="20">
        <v>0</v>
      </c>
      <c r="W70" s="28">
        <v>0</v>
      </c>
      <c r="X70" s="20">
        <v>0</v>
      </c>
      <c r="Y70" s="20">
        <v>0</v>
      </c>
      <c r="Z70" s="20">
        <v>0</v>
      </c>
      <c r="AA70" s="55">
        <v>0</v>
      </c>
      <c r="AB70" s="20">
        <f t="shared" ref="AB70:AC70" si="52">D70+J70+P70+V70</f>
        <v>0</v>
      </c>
      <c r="AC70" s="20">
        <f t="shared" si="52"/>
        <v>0</v>
      </c>
      <c r="AD70" s="20">
        <f t="shared" ref="AD70" si="53">F70+L70+R70+X70</f>
        <v>0</v>
      </c>
      <c r="AE70" s="20">
        <f t="shared" ref="AE70" si="54">G70+M70+S70+Y70</f>
        <v>0</v>
      </c>
      <c r="AF70" s="20">
        <f t="shared" ref="AF70" si="55">H70+N70+T70+Z70</f>
        <v>0</v>
      </c>
      <c r="AG70" s="55">
        <f t="shared" ref="AG70" si="56">I70+O70+U70+AA70</f>
        <v>0</v>
      </c>
    </row>
    <row r="71" spans="1:33" s="2" customFormat="1" x14ac:dyDescent="0.25">
      <c r="A71" s="40" t="s">
        <v>225</v>
      </c>
      <c r="B71" s="51" t="s">
        <v>226</v>
      </c>
      <c r="C71" s="21" t="s">
        <v>159</v>
      </c>
      <c r="D71" s="20">
        <v>0</v>
      </c>
      <c r="E71" s="20">
        <v>0</v>
      </c>
      <c r="F71" s="20">
        <v>0</v>
      </c>
      <c r="G71" s="20">
        <v>0</v>
      </c>
      <c r="H71" s="20">
        <v>0</v>
      </c>
      <c r="I71" s="32">
        <v>0</v>
      </c>
      <c r="J71" s="20">
        <v>0</v>
      </c>
      <c r="K71" s="20">
        <v>0</v>
      </c>
      <c r="L71" s="20">
        <v>0</v>
      </c>
      <c r="M71" s="20">
        <v>0</v>
      </c>
      <c r="N71" s="20">
        <v>0</v>
      </c>
      <c r="O71" s="32">
        <v>0</v>
      </c>
      <c r="P71" s="20">
        <v>0</v>
      </c>
      <c r="Q71" s="28">
        <v>0</v>
      </c>
      <c r="R71" s="20">
        <v>0</v>
      </c>
      <c r="S71" s="20">
        <v>0</v>
      </c>
      <c r="T71" s="20">
        <v>0</v>
      </c>
      <c r="U71" s="55">
        <v>0</v>
      </c>
      <c r="V71" s="20">
        <v>0</v>
      </c>
      <c r="W71" s="28">
        <v>7.7278423418766842</v>
      </c>
      <c r="X71" s="20">
        <v>0</v>
      </c>
      <c r="Y71" s="20">
        <v>0</v>
      </c>
      <c r="Z71" s="20">
        <v>0</v>
      </c>
      <c r="AA71" s="55">
        <v>60</v>
      </c>
      <c r="AB71" s="20">
        <f t="shared" ref="AB71:AC71" si="57">D71+J71+P71+V71</f>
        <v>0</v>
      </c>
      <c r="AC71" s="20">
        <f t="shared" si="57"/>
        <v>7.7278423418766842</v>
      </c>
      <c r="AD71" s="20">
        <f t="shared" ref="AD71" si="58">F71+L71+R71+X71</f>
        <v>0</v>
      </c>
      <c r="AE71" s="20">
        <f t="shared" ref="AE71" si="59">G71+M71+S71+Y71</f>
        <v>0</v>
      </c>
      <c r="AF71" s="20">
        <f t="shared" ref="AF71" si="60">H71+N71+T71+Z71</f>
        <v>0</v>
      </c>
      <c r="AG71" s="55">
        <f t="shared" ref="AG71" si="61">I71+O71+U71+AA71</f>
        <v>60</v>
      </c>
    </row>
    <row r="72" spans="1:33" s="2" customFormat="1" x14ac:dyDescent="0.25">
      <c r="A72" s="40" t="s">
        <v>225</v>
      </c>
      <c r="B72" s="64" t="s">
        <v>227</v>
      </c>
      <c r="C72" s="21" t="s">
        <v>175</v>
      </c>
      <c r="D72" s="20">
        <v>0</v>
      </c>
      <c r="E72" s="20">
        <v>0</v>
      </c>
      <c r="F72" s="20">
        <v>0</v>
      </c>
      <c r="G72" s="20">
        <v>0</v>
      </c>
      <c r="H72" s="20">
        <v>0</v>
      </c>
      <c r="I72" s="32">
        <v>0</v>
      </c>
      <c r="J72" s="20">
        <v>0</v>
      </c>
      <c r="K72" s="20">
        <v>0</v>
      </c>
      <c r="L72" s="20">
        <v>0</v>
      </c>
      <c r="M72" s="20">
        <v>0</v>
      </c>
      <c r="N72" s="20">
        <v>0</v>
      </c>
      <c r="O72" s="32">
        <v>0</v>
      </c>
      <c r="P72" s="20">
        <v>0</v>
      </c>
      <c r="Q72" s="20">
        <v>0</v>
      </c>
      <c r="R72" s="20">
        <v>0</v>
      </c>
      <c r="S72" s="20">
        <v>0</v>
      </c>
      <c r="T72" s="20">
        <v>0</v>
      </c>
      <c r="U72" s="32">
        <v>0</v>
      </c>
      <c r="V72" s="20">
        <v>0</v>
      </c>
      <c r="W72" s="28">
        <v>1.7635407165835499</v>
      </c>
      <c r="X72" s="20">
        <v>0</v>
      </c>
      <c r="Y72" s="20">
        <v>0</v>
      </c>
      <c r="Z72" s="20">
        <v>0</v>
      </c>
      <c r="AA72" s="55">
        <v>15</v>
      </c>
      <c r="AB72" s="20">
        <f t="shared" ref="AB72:AC72" si="62">D72+J72+P72+V72</f>
        <v>0</v>
      </c>
      <c r="AC72" s="20">
        <f t="shared" si="62"/>
        <v>1.7635407165835499</v>
      </c>
      <c r="AD72" s="20">
        <f t="shared" ref="AD72" si="63">F72+L72+R72+X72</f>
        <v>0</v>
      </c>
      <c r="AE72" s="20">
        <f t="shared" ref="AE72" si="64">G72+M72+S72+Y72</f>
        <v>0</v>
      </c>
      <c r="AF72" s="20">
        <f t="shared" ref="AF72" si="65">H72+N72+T72+Z72</f>
        <v>0</v>
      </c>
      <c r="AG72" s="55">
        <f t="shared" ref="AG72" si="66">I72+O72+U72+AA72</f>
        <v>15</v>
      </c>
    </row>
    <row r="73" spans="1:33" s="2" customFormat="1" x14ac:dyDescent="0.25">
      <c r="A73" s="46" t="s">
        <v>225</v>
      </c>
      <c r="B73" s="22" t="s">
        <v>102</v>
      </c>
      <c r="C73" s="22" t="s">
        <v>100</v>
      </c>
      <c r="D73" s="26">
        <f t="shared" ref="D73:AG73" si="67">SUM(D74:D77)</f>
        <v>0</v>
      </c>
      <c r="E73" s="26">
        <f t="shared" si="67"/>
        <v>0</v>
      </c>
      <c r="F73" s="26">
        <f t="shared" si="67"/>
        <v>0</v>
      </c>
      <c r="G73" s="26">
        <f t="shared" si="67"/>
        <v>0</v>
      </c>
      <c r="H73" s="26">
        <f t="shared" si="67"/>
        <v>0</v>
      </c>
      <c r="I73" s="31">
        <f t="shared" si="67"/>
        <v>0</v>
      </c>
      <c r="J73" s="26">
        <f t="shared" si="67"/>
        <v>0</v>
      </c>
      <c r="K73" s="26">
        <f t="shared" si="67"/>
        <v>0</v>
      </c>
      <c r="L73" s="26">
        <f t="shared" si="67"/>
        <v>0</v>
      </c>
      <c r="M73" s="26">
        <f t="shared" si="67"/>
        <v>0</v>
      </c>
      <c r="N73" s="26">
        <f t="shared" si="67"/>
        <v>0</v>
      </c>
      <c r="O73" s="31">
        <f t="shared" si="67"/>
        <v>0</v>
      </c>
      <c r="P73" s="26">
        <f t="shared" si="67"/>
        <v>0</v>
      </c>
      <c r="Q73" s="26">
        <f t="shared" si="67"/>
        <v>0</v>
      </c>
      <c r="R73" s="26">
        <f t="shared" si="67"/>
        <v>0</v>
      </c>
      <c r="S73" s="26">
        <f t="shared" si="67"/>
        <v>0</v>
      </c>
      <c r="T73" s="26">
        <f t="shared" si="67"/>
        <v>0</v>
      </c>
      <c r="U73" s="31">
        <f t="shared" si="67"/>
        <v>0</v>
      </c>
      <c r="V73" s="59">
        <f t="shared" si="67"/>
        <v>0</v>
      </c>
      <c r="W73" s="56">
        <f t="shared" si="67"/>
        <v>10.014078719912678</v>
      </c>
      <c r="X73" s="59">
        <f t="shared" si="67"/>
        <v>0</v>
      </c>
      <c r="Y73" s="59">
        <f t="shared" si="67"/>
        <v>0</v>
      </c>
      <c r="Z73" s="59">
        <f t="shared" si="67"/>
        <v>0</v>
      </c>
      <c r="AA73" s="57">
        <f t="shared" si="67"/>
        <v>4</v>
      </c>
      <c r="AB73" s="26">
        <f t="shared" si="67"/>
        <v>0</v>
      </c>
      <c r="AC73" s="26">
        <f t="shared" si="67"/>
        <v>10.014078719912678</v>
      </c>
      <c r="AD73" s="26">
        <f t="shared" si="67"/>
        <v>0</v>
      </c>
      <c r="AE73" s="26">
        <f t="shared" si="67"/>
        <v>0</v>
      </c>
      <c r="AF73" s="26">
        <f t="shared" si="67"/>
        <v>0</v>
      </c>
      <c r="AG73" s="61">
        <f t="shared" si="67"/>
        <v>4</v>
      </c>
    </row>
    <row r="74" spans="1:33" s="2" customFormat="1" x14ac:dyDescent="0.25">
      <c r="A74" s="40" t="s">
        <v>225</v>
      </c>
      <c r="B74" s="45" t="s">
        <v>161</v>
      </c>
      <c r="C74" s="21" t="s">
        <v>158</v>
      </c>
      <c r="D74" s="20">
        <v>0</v>
      </c>
      <c r="E74" s="20">
        <v>0</v>
      </c>
      <c r="F74" s="20">
        <v>0</v>
      </c>
      <c r="G74" s="20">
        <v>0</v>
      </c>
      <c r="H74" s="20">
        <v>0</v>
      </c>
      <c r="I74" s="32">
        <v>0</v>
      </c>
      <c r="J74" s="20">
        <v>0</v>
      </c>
      <c r="K74" s="20">
        <v>0</v>
      </c>
      <c r="L74" s="20">
        <v>0</v>
      </c>
      <c r="M74" s="20">
        <v>0</v>
      </c>
      <c r="N74" s="20">
        <v>0</v>
      </c>
      <c r="O74" s="32">
        <v>0</v>
      </c>
      <c r="P74" s="20">
        <v>0</v>
      </c>
      <c r="Q74" s="20">
        <v>0</v>
      </c>
      <c r="R74" s="20">
        <v>0</v>
      </c>
      <c r="S74" s="20">
        <v>0</v>
      </c>
      <c r="T74" s="20">
        <v>0</v>
      </c>
      <c r="U74" s="32">
        <v>0</v>
      </c>
      <c r="V74" s="20">
        <v>0</v>
      </c>
      <c r="W74" s="28">
        <v>0</v>
      </c>
      <c r="X74" s="20">
        <v>0</v>
      </c>
      <c r="Y74" s="20">
        <v>0</v>
      </c>
      <c r="Z74" s="20">
        <v>0</v>
      </c>
      <c r="AA74" s="55">
        <v>0</v>
      </c>
      <c r="AB74" s="20">
        <f t="shared" ref="AB74" si="68">D74+J74+P74+V74</f>
        <v>0</v>
      </c>
      <c r="AC74" s="20">
        <f t="shared" ref="AC74" si="69">E74+K74+Q74+W74</f>
        <v>0</v>
      </c>
      <c r="AD74" s="20">
        <f t="shared" ref="AD74" si="70">F74+L74+R74+X74</f>
        <v>0</v>
      </c>
      <c r="AE74" s="20">
        <f t="shared" ref="AE74" si="71">G74+M74+S74+Y74</f>
        <v>0</v>
      </c>
      <c r="AF74" s="20">
        <f t="shared" ref="AF74" si="72">H74+N74+T74+Z74</f>
        <v>0</v>
      </c>
      <c r="AG74" s="55">
        <f t="shared" ref="AG74" si="73">I74+O74+U74+AA74</f>
        <v>0</v>
      </c>
    </row>
    <row r="75" spans="1:33" s="2" customFormat="1" x14ac:dyDescent="0.25">
      <c r="A75" s="40" t="s">
        <v>225</v>
      </c>
      <c r="B75" s="62" t="s">
        <v>169</v>
      </c>
      <c r="C75" s="63" t="s">
        <v>170</v>
      </c>
      <c r="D75" s="20">
        <v>0</v>
      </c>
      <c r="E75" s="20">
        <v>0</v>
      </c>
      <c r="F75" s="20">
        <v>0</v>
      </c>
      <c r="G75" s="20">
        <v>0</v>
      </c>
      <c r="H75" s="20">
        <v>0</v>
      </c>
      <c r="I75" s="32">
        <v>0</v>
      </c>
      <c r="J75" s="20">
        <v>0</v>
      </c>
      <c r="K75" s="20">
        <v>0</v>
      </c>
      <c r="L75" s="20">
        <v>0</v>
      </c>
      <c r="M75" s="20">
        <v>0</v>
      </c>
      <c r="N75" s="20">
        <v>0</v>
      </c>
      <c r="O75" s="32">
        <v>0</v>
      </c>
      <c r="P75" s="20">
        <v>0</v>
      </c>
      <c r="Q75" s="20">
        <v>0</v>
      </c>
      <c r="R75" s="20">
        <v>0</v>
      </c>
      <c r="S75" s="20">
        <v>0</v>
      </c>
      <c r="T75" s="20">
        <v>0</v>
      </c>
      <c r="U75" s="32">
        <v>0</v>
      </c>
      <c r="V75" s="20">
        <v>0</v>
      </c>
      <c r="W75" s="28">
        <v>0.82960990225940168</v>
      </c>
      <c r="X75" s="20">
        <v>0</v>
      </c>
      <c r="Y75" s="20">
        <v>0</v>
      </c>
      <c r="Z75" s="20">
        <v>0</v>
      </c>
      <c r="AA75" s="32">
        <v>2</v>
      </c>
      <c r="AB75" s="20">
        <f t="shared" ref="AB75:AB77" si="74">D75+J75+P75+V75</f>
        <v>0</v>
      </c>
      <c r="AC75" s="20">
        <f t="shared" ref="AC75:AC77" si="75">E75+K75+Q75+W75</f>
        <v>0.82960990225940168</v>
      </c>
      <c r="AD75" s="20">
        <f t="shared" ref="AD75:AD77" si="76">F75+L75+R75+X75</f>
        <v>0</v>
      </c>
      <c r="AE75" s="20">
        <f t="shared" ref="AE75:AE77" si="77">G75+M75+S75+Y75</f>
        <v>0</v>
      </c>
      <c r="AF75" s="20">
        <f t="shared" ref="AF75:AF77" si="78">H75+N75+T75+Z75</f>
        <v>0</v>
      </c>
      <c r="AG75" s="55">
        <f t="shared" ref="AG75:AG77" si="79">I75+O75+U75+AA75</f>
        <v>2</v>
      </c>
    </row>
    <row r="76" spans="1:33" s="2" customFormat="1" x14ac:dyDescent="0.25">
      <c r="A76" s="40" t="s">
        <v>225</v>
      </c>
      <c r="B76" s="62" t="s">
        <v>171</v>
      </c>
      <c r="C76" s="63" t="s">
        <v>172</v>
      </c>
      <c r="D76" s="20">
        <v>0</v>
      </c>
      <c r="E76" s="20">
        <v>0</v>
      </c>
      <c r="F76" s="20">
        <v>0</v>
      </c>
      <c r="G76" s="20">
        <v>0</v>
      </c>
      <c r="H76" s="20">
        <v>0</v>
      </c>
      <c r="I76" s="32">
        <v>0</v>
      </c>
      <c r="J76" s="20">
        <v>0</v>
      </c>
      <c r="K76" s="20">
        <v>0</v>
      </c>
      <c r="L76" s="20">
        <v>0</v>
      </c>
      <c r="M76" s="20">
        <v>0</v>
      </c>
      <c r="N76" s="20">
        <v>0</v>
      </c>
      <c r="O76" s="32">
        <v>0</v>
      </c>
      <c r="P76" s="20">
        <v>0</v>
      </c>
      <c r="Q76" s="20">
        <v>0</v>
      </c>
      <c r="R76" s="20">
        <v>0</v>
      </c>
      <c r="S76" s="20">
        <v>0</v>
      </c>
      <c r="T76" s="20">
        <v>0</v>
      </c>
      <c r="U76" s="32">
        <v>0</v>
      </c>
      <c r="V76" s="20">
        <v>0</v>
      </c>
      <c r="W76" s="28">
        <v>4.7016291567724178</v>
      </c>
      <c r="X76" s="20">
        <v>0</v>
      </c>
      <c r="Y76" s="20">
        <v>0</v>
      </c>
      <c r="Z76" s="20">
        <v>0</v>
      </c>
      <c r="AA76" s="32">
        <v>1</v>
      </c>
      <c r="AB76" s="20">
        <f t="shared" si="74"/>
        <v>0</v>
      </c>
      <c r="AC76" s="20">
        <f t="shared" si="75"/>
        <v>4.7016291567724178</v>
      </c>
      <c r="AD76" s="20">
        <f t="shared" si="76"/>
        <v>0</v>
      </c>
      <c r="AE76" s="20">
        <f t="shared" si="77"/>
        <v>0</v>
      </c>
      <c r="AF76" s="20">
        <f t="shared" si="78"/>
        <v>0</v>
      </c>
      <c r="AG76" s="55">
        <f t="shared" si="79"/>
        <v>1</v>
      </c>
    </row>
    <row r="77" spans="1:33" s="2" customFormat="1" x14ac:dyDescent="0.25">
      <c r="A77" s="40" t="s">
        <v>225</v>
      </c>
      <c r="B77" s="62" t="s">
        <v>173</v>
      </c>
      <c r="C77" s="63" t="s">
        <v>174</v>
      </c>
      <c r="D77" s="20">
        <v>0</v>
      </c>
      <c r="E77" s="20">
        <v>0</v>
      </c>
      <c r="F77" s="20">
        <v>0</v>
      </c>
      <c r="G77" s="20">
        <v>0</v>
      </c>
      <c r="H77" s="20">
        <v>0</v>
      </c>
      <c r="I77" s="32">
        <v>0</v>
      </c>
      <c r="J77" s="20">
        <v>0</v>
      </c>
      <c r="K77" s="20">
        <v>0</v>
      </c>
      <c r="L77" s="20">
        <v>0</v>
      </c>
      <c r="M77" s="20">
        <v>0</v>
      </c>
      <c r="N77" s="20">
        <v>0</v>
      </c>
      <c r="O77" s="32">
        <v>0</v>
      </c>
      <c r="P77" s="20">
        <v>0</v>
      </c>
      <c r="Q77" s="20">
        <v>0</v>
      </c>
      <c r="R77" s="20">
        <v>0</v>
      </c>
      <c r="S77" s="20">
        <v>0</v>
      </c>
      <c r="T77" s="20">
        <v>0</v>
      </c>
      <c r="U77" s="32">
        <v>0</v>
      </c>
      <c r="V77" s="20">
        <v>0</v>
      </c>
      <c r="W77" s="28">
        <v>4.4828396608808578</v>
      </c>
      <c r="X77" s="20">
        <v>0</v>
      </c>
      <c r="Y77" s="20">
        <v>0</v>
      </c>
      <c r="Z77" s="20">
        <v>0</v>
      </c>
      <c r="AA77" s="32">
        <v>1</v>
      </c>
      <c r="AB77" s="20">
        <f t="shared" si="74"/>
        <v>0</v>
      </c>
      <c r="AC77" s="20">
        <f t="shared" si="75"/>
        <v>4.4828396608808578</v>
      </c>
      <c r="AD77" s="20">
        <f t="shared" si="76"/>
        <v>0</v>
      </c>
      <c r="AE77" s="20">
        <f t="shared" si="77"/>
        <v>0</v>
      </c>
      <c r="AF77" s="20">
        <f t="shared" si="78"/>
        <v>0</v>
      </c>
      <c r="AG77" s="55">
        <f t="shared" si="79"/>
        <v>1</v>
      </c>
    </row>
    <row r="78" spans="1:33" s="2" customFormat="1" x14ac:dyDescent="0.25">
      <c r="A78" s="46" t="s">
        <v>225</v>
      </c>
      <c r="B78" s="22" t="s">
        <v>111</v>
      </c>
      <c r="C78" s="22" t="s">
        <v>100</v>
      </c>
      <c r="D78" s="26">
        <f t="shared" ref="D78:AG78" si="80">SUM(D79:D86)</f>
        <v>0</v>
      </c>
      <c r="E78" s="26">
        <f t="shared" si="80"/>
        <v>0</v>
      </c>
      <c r="F78" s="26">
        <f t="shared" si="80"/>
        <v>0</v>
      </c>
      <c r="G78" s="26">
        <f t="shared" si="80"/>
        <v>0</v>
      </c>
      <c r="H78" s="26">
        <f t="shared" si="80"/>
        <v>0</v>
      </c>
      <c r="I78" s="31">
        <f t="shared" si="80"/>
        <v>0</v>
      </c>
      <c r="J78" s="26">
        <f t="shared" si="80"/>
        <v>0</v>
      </c>
      <c r="K78" s="26">
        <f t="shared" si="80"/>
        <v>0</v>
      </c>
      <c r="L78" s="26">
        <f t="shared" si="80"/>
        <v>0</v>
      </c>
      <c r="M78" s="26">
        <f t="shared" si="80"/>
        <v>0</v>
      </c>
      <c r="N78" s="26">
        <f t="shared" si="80"/>
        <v>0</v>
      </c>
      <c r="O78" s="31">
        <f t="shared" si="80"/>
        <v>0</v>
      </c>
      <c r="P78" s="26">
        <f t="shared" si="80"/>
        <v>0</v>
      </c>
      <c r="Q78" s="26">
        <f t="shared" si="80"/>
        <v>0</v>
      </c>
      <c r="R78" s="26">
        <f t="shared" si="80"/>
        <v>0</v>
      </c>
      <c r="S78" s="26">
        <f t="shared" si="80"/>
        <v>0</v>
      </c>
      <c r="T78" s="26">
        <f t="shared" si="80"/>
        <v>0</v>
      </c>
      <c r="U78" s="31">
        <f t="shared" si="80"/>
        <v>0</v>
      </c>
      <c r="V78" s="56">
        <f t="shared" si="80"/>
        <v>0</v>
      </c>
      <c r="W78" s="56">
        <f t="shared" si="80"/>
        <v>0</v>
      </c>
      <c r="X78" s="56">
        <f t="shared" si="80"/>
        <v>0</v>
      </c>
      <c r="Y78" s="56">
        <f t="shared" si="80"/>
        <v>0</v>
      </c>
      <c r="Z78" s="56">
        <f t="shared" si="80"/>
        <v>0</v>
      </c>
      <c r="AA78" s="57">
        <f t="shared" si="80"/>
        <v>0</v>
      </c>
      <c r="AB78" s="26">
        <f t="shared" si="80"/>
        <v>0</v>
      </c>
      <c r="AC78" s="26">
        <f t="shared" si="80"/>
        <v>0</v>
      </c>
      <c r="AD78" s="26">
        <f t="shared" si="80"/>
        <v>0</v>
      </c>
      <c r="AE78" s="26">
        <f t="shared" si="80"/>
        <v>0</v>
      </c>
      <c r="AF78" s="26">
        <f t="shared" si="80"/>
        <v>0</v>
      </c>
      <c r="AG78" s="61">
        <f t="shared" si="80"/>
        <v>0</v>
      </c>
    </row>
    <row r="79" spans="1:33" s="2" customFormat="1" x14ac:dyDescent="0.25">
      <c r="A79" s="40" t="s">
        <v>225</v>
      </c>
      <c r="B79" s="30" t="s">
        <v>117</v>
      </c>
      <c r="C79" s="25" t="s">
        <v>118</v>
      </c>
      <c r="D79" s="20">
        <v>0</v>
      </c>
      <c r="E79" s="20">
        <v>0</v>
      </c>
      <c r="F79" s="20">
        <v>0</v>
      </c>
      <c r="G79" s="20">
        <v>0</v>
      </c>
      <c r="H79" s="20">
        <v>0</v>
      </c>
      <c r="I79" s="32">
        <v>0</v>
      </c>
      <c r="J79" s="20">
        <v>0</v>
      </c>
      <c r="K79" s="28">
        <v>0</v>
      </c>
      <c r="L79" s="20">
        <v>0</v>
      </c>
      <c r="M79" s="20">
        <v>0</v>
      </c>
      <c r="N79" s="20">
        <v>0</v>
      </c>
      <c r="O79" s="32">
        <v>0</v>
      </c>
      <c r="P79" s="20">
        <v>0</v>
      </c>
      <c r="Q79" s="20">
        <v>0</v>
      </c>
      <c r="R79" s="20">
        <v>0</v>
      </c>
      <c r="S79" s="20">
        <v>0</v>
      </c>
      <c r="T79" s="20">
        <v>0</v>
      </c>
      <c r="U79" s="32">
        <v>0</v>
      </c>
      <c r="V79" s="20">
        <v>0</v>
      </c>
      <c r="W79" s="28">
        <v>0</v>
      </c>
      <c r="X79" s="20">
        <v>0</v>
      </c>
      <c r="Y79" s="20">
        <v>0</v>
      </c>
      <c r="Z79" s="20">
        <v>0</v>
      </c>
      <c r="AA79" s="55">
        <v>0</v>
      </c>
      <c r="AB79" s="20">
        <f t="shared" ref="AB79:AB80" si="81">D79+J79+P79+V79</f>
        <v>0</v>
      </c>
      <c r="AC79" s="20">
        <f t="shared" ref="AC79:AC80" si="82">E79+K79+Q79+W79</f>
        <v>0</v>
      </c>
      <c r="AD79" s="20">
        <f t="shared" ref="AD79:AD80" si="83">F79+L79+R79+X79</f>
        <v>0</v>
      </c>
      <c r="AE79" s="20">
        <f t="shared" ref="AE79:AE80" si="84">G79+M79+S79+Y79</f>
        <v>0</v>
      </c>
      <c r="AF79" s="20">
        <f t="shared" ref="AF79:AF80" si="85">H79+N79+T79+Z79</f>
        <v>0</v>
      </c>
      <c r="AG79" s="55">
        <f t="shared" ref="AG79:AG80" si="86">I79+O79+U79+AA79</f>
        <v>0</v>
      </c>
    </row>
    <row r="80" spans="1:33" s="2" customFormat="1" x14ac:dyDescent="0.25">
      <c r="A80" s="40" t="s">
        <v>225</v>
      </c>
      <c r="B80" s="30" t="s">
        <v>119</v>
      </c>
      <c r="C80" s="25" t="s">
        <v>120</v>
      </c>
      <c r="D80" s="20">
        <v>0</v>
      </c>
      <c r="E80" s="20">
        <v>0</v>
      </c>
      <c r="F80" s="20">
        <v>0</v>
      </c>
      <c r="G80" s="20">
        <v>0</v>
      </c>
      <c r="H80" s="20">
        <v>0</v>
      </c>
      <c r="I80" s="32">
        <v>0</v>
      </c>
      <c r="J80" s="20">
        <v>0</v>
      </c>
      <c r="K80" s="20">
        <v>0</v>
      </c>
      <c r="L80" s="20">
        <v>0</v>
      </c>
      <c r="M80" s="20">
        <v>0</v>
      </c>
      <c r="N80" s="20">
        <v>0</v>
      </c>
      <c r="O80" s="32">
        <v>0</v>
      </c>
      <c r="P80" s="20">
        <v>0</v>
      </c>
      <c r="Q80" s="20">
        <v>0</v>
      </c>
      <c r="R80" s="20">
        <v>0</v>
      </c>
      <c r="S80" s="20">
        <v>0</v>
      </c>
      <c r="T80" s="20">
        <v>0</v>
      </c>
      <c r="U80" s="32">
        <v>0</v>
      </c>
      <c r="V80" s="20">
        <v>0</v>
      </c>
      <c r="W80" s="28">
        <v>0</v>
      </c>
      <c r="X80" s="20">
        <v>0</v>
      </c>
      <c r="Y80" s="20">
        <v>0</v>
      </c>
      <c r="Z80" s="20">
        <v>0</v>
      </c>
      <c r="AA80" s="55">
        <v>0</v>
      </c>
      <c r="AB80" s="20">
        <f t="shared" si="81"/>
        <v>0</v>
      </c>
      <c r="AC80" s="20">
        <f t="shared" si="82"/>
        <v>0</v>
      </c>
      <c r="AD80" s="20">
        <f t="shared" si="83"/>
        <v>0</v>
      </c>
      <c r="AE80" s="20">
        <f t="shared" si="84"/>
        <v>0</v>
      </c>
      <c r="AF80" s="20">
        <f t="shared" si="85"/>
        <v>0</v>
      </c>
      <c r="AG80" s="55">
        <f t="shared" si="86"/>
        <v>0</v>
      </c>
    </row>
    <row r="81" spans="1:33" s="2" customFormat="1" x14ac:dyDescent="0.25">
      <c r="A81" s="40" t="s">
        <v>225</v>
      </c>
      <c r="B81" s="42" t="s">
        <v>122</v>
      </c>
      <c r="C81" s="43" t="s">
        <v>123</v>
      </c>
      <c r="D81" s="20">
        <v>0</v>
      </c>
      <c r="E81" s="20">
        <v>0</v>
      </c>
      <c r="F81" s="20">
        <v>0</v>
      </c>
      <c r="G81" s="20">
        <v>0</v>
      </c>
      <c r="H81" s="20">
        <v>0</v>
      </c>
      <c r="I81" s="32">
        <v>0</v>
      </c>
      <c r="J81" s="20">
        <v>0</v>
      </c>
      <c r="K81" s="20">
        <v>0</v>
      </c>
      <c r="L81" s="20">
        <v>0</v>
      </c>
      <c r="M81" s="20">
        <v>0</v>
      </c>
      <c r="N81" s="20">
        <v>0</v>
      </c>
      <c r="O81" s="32">
        <v>0</v>
      </c>
      <c r="P81" s="20">
        <v>0</v>
      </c>
      <c r="Q81" s="20">
        <v>0</v>
      </c>
      <c r="R81" s="20">
        <v>0</v>
      </c>
      <c r="S81" s="20">
        <v>0</v>
      </c>
      <c r="T81" s="20">
        <v>0</v>
      </c>
      <c r="U81" s="32">
        <v>0</v>
      </c>
      <c r="V81" s="20">
        <v>0</v>
      </c>
      <c r="W81" s="28">
        <v>0</v>
      </c>
      <c r="X81" s="20">
        <v>0</v>
      </c>
      <c r="Y81" s="20">
        <v>0</v>
      </c>
      <c r="Z81" s="20">
        <v>0</v>
      </c>
      <c r="AA81" s="55">
        <v>0</v>
      </c>
      <c r="AB81" s="20">
        <f t="shared" ref="AB81:AB86" si="87">D81+J81+P81+V81</f>
        <v>0</v>
      </c>
      <c r="AC81" s="20">
        <f t="shared" ref="AC81:AC86" si="88">E81+K81+Q81+W81</f>
        <v>0</v>
      </c>
      <c r="AD81" s="20">
        <f t="shared" ref="AD81:AD86" si="89">F81+L81+R81+X81</f>
        <v>0</v>
      </c>
      <c r="AE81" s="20">
        <f t="shared" ref="AE81:AE86" si="90">G81+M81+S81+Y81</f>
        <v>0</v>
      </c>
      <c r="AF81" s="20">
        <f t="shared" ref="AF81:AF86" si="91">H81+N81+T81+Z81</f>
        <v>0</v>
      </c>
      <c r="AG81" s="55">
        <f t="shared" ref="AG81:AG86" si="92">I81+O81+U81+AA81</f>
        <v>0</v>
      </c>
    </row>
    <row r="82" spans="1:33" s="2" customFormat="1" x14ac:dyDescent="0.25">
      <c r="A82" s="40" t="s">
        <v>225</v>
      </c>
      <c r="B82" s="42" t="s">
        <v>124</v>
      </c>
      <c r="C82" s="43" t="s">
        <v>125</v>
      </c>
      <c r="D82" s="20">
        <v>0</v>
      </c>
      <c r="E82" s="20">
        <v>0</v>
      </c>
      <c r="F82" s="20">
        <v>0</v>
      </c>
      <c r="G82" s="20">
        <v>0</v>
      </c>
      <c r="H82" s="20">
        <v>0</v>
      </c>
      <c r="I82" s="32">
        <v>0</v>
      </c>
      <c r="J82" s="20">
        <v>0</v>
      </c>
      <c r="K82" s="20">
        <v>0</v>
      </c>
      <c r="L82" s="20">
        <v>0</v>
      </c>
      <c r="M82" s="20">
        <v>0</v>
      </c>
      <c r="N82" s="20">
        <v>0</v>
      </c>
      <c r="O82" s="32">
        <v>0</v>
      </c>
      <c r="P82" s="20">
        <v>0</v>
      </c>
      <c r="Q82" s="20">
        <v>0</v>
      </c>
      <c r="R82" s="20">
        <v>0</v>
      </c>
      <c r="S82" s="20">
        <v>0</v>
      </c>
      <c r="T82" s="20">
        <v>0</v>
      </c>
      <c r="U82" s="32">
        <v>0</v>
      </c>
      <c r="V82" s="20">
        <v>0</v>
      </c>
      <c r="W82" s="28">
        <v>0</v>
      </c>
      <c r="X82" s="20">
        <v>0</v>
      </c>
      <c r="Y82" s="20">
        <v>0</v>
      </c>
      <c r="Z82" s="20">
        <v>0</v>
      </c>
      <c r="AA82" s="55">
        <v>0</v>
      </c>
      <c r="AB82" s="20">
        <f t="shared" si="87"/>
        <v>0</v>
      </c>
      <c r="AC82" s="20">
        <f t="shared" si="88"/>
        <v>0</v>
      </c>
      <c r="AD82" s="20">
        <f t="shared" si="89"/>
        <v>0</v>
      </c>
      <c r="AE82" s="20">
        <f t="shared" si="90"/>
        <v>0</v>
      </c>
      <c r="AF82" s="20">
        <f t="shared" si="91"/>
        <v>0</v>
      </c>
      <c r="AG82" s="55">
        <f t="shared" si="92"/>
        <v>0</v>
      </c>
    </row>
    <row r="83" spans="1:33" s="2" customFormat="1" x14ac:dyDescent="0.25">
      <c r="A83" s="40" t="s">
        <v>225</v>
      </c>
      <c r="B83" s="42" t="s">
        <v>126</v>
      </c>
      <c r="C83" s="43" t="s">
        <v>127</v>
      </c>
      <c r="D83" s="20">
        <v>0</v>
      </c>
      <c r="E83" s="20">
        <v>0</v>
      </c>
      <c r="F83" s="20">
        <v>0</v>
      </c>
      <c r="G83" s="20">
        <v>0</v>
      </c>
      <c r="H83" s="20">
        <v>0</v>
      </c>
      <c r="I83" s="32">
        <v>0</v>
      </c>
      <c r="J83" s="20">
        <v>0</v>
      </c>
      <c r="K83" s="20">
        <v>0</v>
      </c>
      <c r="L83" s="20">
        <v>0</v>
      </c>
      <c r="M83" s="20">
        <v>0</v>
      </c>
      <c r="N83" s="20">
        <v>0</v>
      </c>
      <c r="O83" s="32">
        <v>0</v>
      </c>
      <c r="P83" s="20">
        <v>0</v>
      </c>
      <c r="Q83" s="20">
        <v>0</v>
      </c>
      <c r="R83" s="20">
        <v>0</v>
      </c>
      <c r="S83" s="20">
        <v>0</v>
      </c>
      <c r="T83" s="20">
        <v>0</v>
      </c>
      <c r="U83" s="32">
        <v>0</v>
      </c>
      <c r="V83" s="20">
        <v>0</v>
      </c>
      <c r="W83" s="28">
        <v>0</v>
      </c>
      <c r="X83" s="20">
        <v>0</v>
      </c>
      <c r="Y83" s="20">
        <v>0</v>
      </c>
      <c r="Z83" s="20">
        <v>0</v>
      </c>
      <c r="AA83" s="55">
        <v>0</v>
      </c>
      <c r="AB83" s="20">
        <f t="shared" si="87"/>
        <v>0</v>
      </c>
      <c r="AC83" s="20">
        <f t="shared" si="88"/>
        <v>0</v>
      </c>
      <c r="AD83" s="20">
        <f t="shared" si="89"/>
        <v>0</v>
      </c>
      <c r="AE83" s="20">
        <f t="shared" si="90"/>
        <v>0</v>
      </c>
      <c r="AF83" s="20">
        <f t="shared" si="91"/>
        <v>0</v>
      </c>
      <c r="AG83" s="55">
        <f t="shared" si="92"/>
        <v>0</v>
      </c>
    </row>
    <row r="84" spans="1:33" s="2" customFormat="1" ht="21" customHeight="1" x14ac:dyDescent="0.25">
      <c r="A84" s="40" t="s">
        <v>225</v>
      </c>
      <c r="B84" s="42" t="s">
        <v>128</v>
      </c>
      <c r="C84" s="43" t="s">
        <v>129</v>
      </c>
      <c r="D84" s="20">
        <v>0</v>
      </c>
      <c r="E84" s="20">
        <v>0</v>
      </c>
      <c r="F84" s="20">
        <v>0</v>
      </c>
      <c r="G84" s="20">
        <v>0</v>
      </c>
      <c r="H84" s="20">
        <v>0</v>
      </c>
      <c r="I84" s="32">
        <v>0</v>
      </c>
      <c r="J84" s="20">
        <v>0</v>
      </c>
      <c r="K84" s="20">
        <v>0</v>
      </c>
      <c r="L84" s="20">
        <v>0</v>
      </c>
      <c r="M84" s="20">
        <v>0</v>
      </c>
      <c r="N84" s="20">
        <v>0</v>
      </c>
      <c r="O84" s="32">
        <v>0</v>
      </c>
      <c r="P84" s="20">
        <v>0</v>
      </c>
      <c r="Q84" s="20">
        <v>0</v>
      </c>
      <c r="R84" s="20">
        <v>0</v>
      </c>
      <c r="S84" s="20">
        <v>0</v>
      </c>
      <c r="T84" s="20">
        <v>0</v>
      </c>
      <c r="U84" s="32">
        <v>0</v>
      </c>
      <c r="V84" s="20">
        <v>0</v>
      </c>
      <c r="W84" s="28">
        <v>0</v>
      </c>
      <c r="X84" s="20">
        <v>0</v>
      </c>
      <c r="Y84" s="20">
        <v>0</v>
      </c>
      <c r="Z84" s="20">
        <v>0</v>
      </c>
      <c r="AA84" s="55">
        <v>0</v>
      </c>
      <c r="AB84" s="20">
        <f t="shared" si="87"/>
        <v>0</v>
      </c>
      <c r="AC84" s="20">
        <f t="shared" si="88"/>
        <v>0</v>
      </c>
      <c r="AD84" s="20">
        <f t="shared" si="89"/>
        <v>0</v>
      </c>
      <c r="AE84" s="20">
        <f t="shared" si="90"/>
        <v>0</v>
      </c>
      <c r="AF84" s="20">
        <f t="shared" si="91"/>
        <v>0</v>
      </c>
      <c r="AG84" s="55">
        <f t="shared" si="92"/>
        <v>0</v>
      </c>
    </row>
    <row r="85" spans="1:33" s="2" customFormat="1" x14ac:dyDescent="0.25">
      <c r="A85" s="40" t="s">
        <v>225</v>
      </c>
      <c r="B85" s="42" t="s">
        <v>130</v>
      </c>
      <c r="C85" s="43" t="s">
        <v>131</v>
      </c>
      <c r="D85" s="20">
        <v>0</v>
      </c>
      <c r="E85" s="20">
        <v>0</v>
      </c>
      <c r="F85" s="20">
        <v>0</v>
      </c>
      <c r="G85" s="20">
        <v>0</v>
      </c>
      <c r="H85" s="20">
        <v>0</v>
      </c>
      <c r="I85" s="32">
        <v>0</v>
      </c>
      <c r="J85" s="20">
        <v>0</v>
      </c>
      <c r="K85" s="20">
        <v>0</v>
      </c>
      <c r="L85" s="20">
        <v>0</v>
      </c>
      <c r="M85" s="20">
        <v>0</v>
      </c>
      <c r="N85" s="20">
        <v>0</v>
      </c>
      <c r="O85" s="32">
        <v>0</v>
      </c>
      <c r="P85" s="20">
        <v>0</v>
      </c>
      <c r="Q85" s="20">
        <v>0</v>
      </c>
      <c r="R85" s="20">
        <v>0</v>
      </c>
      <c r="S85" s="20">
        <v>0</v>
      </c>
      <c r="T85" s="20">
        <v>0</v>
      </c>
      <c r="U85" s="32">
        <v>0</v>
      </c>
      <c r="V85" s="20">
        <v>0</v>
      </c>
      <c r="W85" s="28">
        <v>0</v>
      </c>
      <c r="X85" s="20">
        <v>0</v>
      </c>
      <c r="Y85" s="20">
        <v>0</v>
      </c>
      <c r="Z85" s="20">
        <v>0</v>
      </c>
      <c r="AA85" s="55">
        <v>0</v>
      </c>
      <c r="AB85" s="20">
        <f t="shared" si="87"/>
        <v>0</v>
      </c>
      <c r="AC85" s="20">
        <f t="shared" si="88"/>
        <v>0</v>
      </c>
      <c r="AD85" s="20">
        <f t="shared" si="89"/>
        <v>0</v>
      </c>
      <c r="AE85" s="20">
        <f t="shared" si="90"/>
        <v>0</v>
      </c>
      <c r="AF85" s="20">
        <f t="shared" si="91"/>
        <v>0</v>
      </c>
      <c r="AG85" s="55">
        <f t="shared" si="92"/>
        <v>0</v>
      </c>
    </row>
    <row r="86" spans="1:33" s="2" customFormat="1" x14ac:dyDescent="0.25">
      <c r="A86" s="40" t="s">
        <v>225</v>
      </c>
      <c r="B86" s="42" t="s">
        <v>132</v>
      </c>
      <c r="C86" s="43" t="s">
        <v>133</v>
      </c>
      <c r="D86" s="20">
        <v>0</v>
      </c>
      <c r="E86" s="20">
        <v>0</v>
      </c>
      <c r="F86" s="20">
        <v>0</v>
      </c>
      <c r="G86" s="20">
        <v>0</v>
      </c>
      <c r="H86" s="20">
        <v>0</v>
      </c>
      <c r="I86" s="32">
        <v>0</v>
      </c>
      <c r="J86" s="20">
        <v>0</v>
      </c>
      <c r="K86" s="20">
        <v>0</v>
      </c>
      <c r="L86" s="20">
        <v>0</v>
      </c>
      <c r="M86" s="20">
        <v>0</v>
      </c>
      <c r="N86" s="20">
        <v>0</v>
      </c>
      <c r="O86" s="32">
        <v>0</v>
      </c>
      <c r="P86" s="20">
        <v>0</v>
      </c>
      <c r="Q86" s="20">
        <v>0</v>
      </c>
      <c r="R86" s="20">
        <v>0</v>
      </c>
      <c r="S86" s="20">
        <v>0</v>
      </c>
      <c r="T86" s="20">
        <v>0</v>
      </c>
      <c r="U86" s="32">
        <v>0</v>
      </c>
      <c r="V86" s="20">
        <v>0</v>
      </c>
      <c r="W86" s="28">
        <v>0</v>
      </c>
      <c r="X86" s="20">
        <v>0</v>
      </c>
      <c r="Y86" s="20">
        <v>0</v>
      </c>
      <c r="Z86" s="20">
        <v>0</v>
      </c>
      <c r="AA86" s="55">
        <v>0</v>
      </c>
      <c r="AB86" s="20">
        <f t="shared" si="87"/>
        <v>0</v>
      </c>
      <c r="AC86" s="20">
        <f t="shared" si="88"/>
        <v>0</v>
      </c>
      <c r="AD86" s="20">
        <f t="shared" si="89"/>
        <v>0</v>
      </c>
      <c r="AE86" s="20">
        <f t="shared" si="90"/>
        <v>0</v>
      </c>
      <c r="AF86" s="20">
        <f t="shared" si="91"/>
        <v>0</v>
      </c>
      <c r="AG86" s="55">
        <f t="shared" si="92"/>
        <v>0</v>
      </c>
    </row>
    <row r="87" spans="1:33" s="2" customFormat="1" x14ac:dyDescent="0.25">
      <c r="A87" s="46" t="s">
        <v>225</v>
      </c>
      <c r="B87" s="22" t="s">
        <v>108</v>
      </c>
      <c r="C87" s="22" t="s">
        <v>100</v>
      </c>
      <c r="D87" s="26">
        <f t="shared" ref="D87:AG87" si="93">SUM(D88:D91)</f>
        <v>0</v>
      </c>
      <c r="E87" s="26">
        <f t="shared" si="93"/>
        <v>0</v>
      </c>
      <c r="F87" s="26">
        <f t="shared" si="93"/>
        <v>0</v>
      </c>
      <c r="G87" s="26">
        <f t="shared" si="93"/>
        <v>0</v>
      </c>
      <c r="H87" s="26">
        <f t="shared" si="93"/>
        <v>0</v>
      </c>
      <c r="I87" s="31">
        <f t="shared" si="93"/>
        <v>0</v>
      </c>
      <c r="J87" s="26">
        <f t="shared" si="93"/>
        <v>0</v>
      </c>
      <c r="K87" s="26">
        <f t="shared" si="93"/>
        <v>0</v>
      </c>
      <c r="L87" s="26">
        <f t="shared" si="93"/>
        <v>0</v>
      </c>
      <c r="M87" s="26">
        <f t="shared" si="93"/>
        <v>0</v>
      </c>
      <c r="N87" s="26">
        <f t="shared" si="93"/>
        <v>0</v>
      </c>
      <c r="O87" s="31">
        <f t="shared" si="93"/>
        <v>0</v>
      </c>
      <c r="P87" s="26">
        <f t="shared" si="93"/>
        <v>0</v>
      </c>
      <c r="Q87" s="26">
        <f t="shared" si="93"/>
        <v>0</v>
      </c>
      <c r="R87" s="26">
        <f t="shared" si="93"/>
        <v>0</v>
      </c>
      <c r="S87" s="26">
        <f t="shared" si="93"/>
        <v>0</v>
      </c>
      <c r="T87" s="26">
        <f t="shared" si="93"/>
        <v>0</v>
      </c>
      <c r="U87" s="31">
        <f t="shared" si="93"/>
        <v>0</v>
      </c>
      <c r="V87" s="56">
        <f t="shared" si="93"/>
        <v>0</v>
      </c>
      <c r="W87" s="56">
        <f t="shared" si="93"/>
        <v>0</v>
      </c>
      <c r="X87" s="56">
        <f t="shared" si="93"/>
        <v>0</v>
      </c>
      <c r="Y87" s="56">
        <f t="shared" si="93"/>
        <v>0</v>
      </c>
      <c r="Z87" s="56">
        <f t="shared" si="93"/>
        <v>0</v>
      </c>
      <c r="AA87" s="57">
        <f t="shared" si="93"/>
        <v>0</v>
      </c>
      <c r="AB87" s="26">
        <f t="shared" si="93"/>
        <v>0</v>
      </c>
      <c r="AC87" s="26">
        <f t="shared" si="93"/>
        <v>0</v>
      </c>
      <c r="AD87" s="26">
        <f t="shared" si="93"/>
        <v>0</v>
      </c>
      <c r="AE87" s="26">
        <f t="shared" si="93"/>
        <v>0</v>
      </c>
      <c r="AF87" s="26">
        <f t="shared" si="93"/>
        <v>0</v>
      </c>
      <c r="AG87" s="61">
        <f t="shared" si="93"/>
        <v>0</v>
      </c>
    </row>
    <row r="88" spans="1:33" s="2" customFormat="1" x14ac:dyDescent="0.25">
      <c r="A88" s="40" t="s">
        <v>225</v>
      </c>
      <c r="B88" s="35" t="s">
        <v>115</v>
      </c>
      <c r="C88" s="36" t="s">
        <v>116</v>
      </c>
      <c r="D88" s="20">
        <v>0</v>
      </c>
      <c r="E88" s="20">
        <v>0</v>
      </c>
      <c r="F88" s="20">
        <v>0</v>
      </c>
      <c r="G88" s="20">
        <v>0</v>
      </c>
      <c r="H88" s="20">
        <v>0</v>
      </c>
      <c r="I88" s="32">
        <v>0</v>
      </c>
      <c r="J88" s="20">
        <v>0</v>
      </c>
      <c r="K88" s="28">
        <v>0</v>
      </c>
      <c r="L88" s="20">
        <v>0</v>
      </c>
      <c r="M88" s="20">
        <v>0</v>
      </c>
      <c r="N88" s="20">
        <v>0</v>
      </c>
      <c r="O88" s="32">
        <v>0</v>
      </c>
      <c r="P88" s="20">
        <v>0</v>
      </c>
      <c r="Q88" s="20">
        <v>0</v>
      </c>
      <c r="R88" s="20">
        <v>0</v>
      </c>
      <c r="S88" s="20">
        <v>0</v>
      </c>
      <c r="T88" s="20">
        <v>0</v>
      </c>
      <c r="U88" s="32">
        <v>0</v>
      </c>
      <c r="V88" s="20">
        <v>0</v>
      </c>
      <c r="W88" s="28">
        <v>0</v>
      </c>
      <c r="X88" s="20">
        <v>0</v>
      </c>
      <c r="Y88" s="20">
        <v>0</v>
      </c>
      <c r="Z88" s="20">
        <v>0</v>
      </c>
      <c r="AA88" s="55">
        <v>0</v>
      </c>
      <c r="AB88" s="20">
        <f t="shared" ref="AB88" si="94">D88+J88+P88+V88</f>
        <v>0</v>
      </c>
      <c r="AC88" s="20">
        <f t="shared" ref="AC88" si="95">E88+K88+Q88+W88</f>
        <v>0</v>
      </c>
      <c r="AD88" s="20">
        <f t="shared" ref="AD88" si="96">F88+L88+R88+X88</f>
        <v>0</v>
      </c>
      <c r="AE88" s="20">
        <f t="shared" ref="AE88" si="97">G88+M88+S88+Y88</f>
        <v>0</v>
      </c>
      <c r="AF88" s="20">
        <f t="shared" ref="AF88" si="98">H88+N88+T88+Z88</f>
        <v>0</v>
      </c>
      <c r="AG88" s="55">
        <f t="shared" ref="AG88" si="99">I88+O88+U88+AA88</f>
        <v>0</v>
      </c>
    </row>
    <row r="89" spans="1:33" s="2" customFormat="1" x14ac:dyDescent="0.25">
      <c r="A89" s="40" t="s">
        <v>225</v>
      </c>
      <c r="B89" s="44" t="s">
        <v>134</v>
      </c>
      <c r="C89" s="36" t="s">
        <v>135</v>
      </c>
      <c r="D89" s="20">
        <v>0</v>
      </c>
      <c r="E89" s="20">
        <v>0</v>
      </c>
      <c r="F89" s="20">
        <v>0</v>
      </c>
      <c r="G89" s="20">
        <v>0</v>
      </c>
      <c r="H89" s="20">
        <v>0</v>
      </c>
      <c r="I89" s="32">
        <v>0</v>
      </c>
      <c r="J89" s="20">
        <v>0</v>
      </c>
      <c r="K89" s="28">
        <v>0</v>
      </c>
      <c r="L89" s="20">
        <v>0</v>
      </c>
      <c r="M89" s="20">
        <v>0</v>
      </c>
      <c r="N89" s="20">
        <v>0</v>
      </c>
      <c r="O89" s="32">
        <v>0</v>
      </c>
      <c r="P89" s="20">
        <v>0</v>
      </c>
      <c r="Q89" s="20">
        <v>0</v>
      </c>
      <c r="R89" s="20">
        <v>0</v>
      </c>
      <c r="S89" s="20">
        <v>0</v>
      </c>
      <c r="T89" s="20">
        <v>0</v>
      </c>
      <c r="U89" s="32">
        <v>0</v>
      </c>
      <c r="V89" s="20">
        <v>0</v>
      </c>
      <c r="W89" s="28">
        <v>0</v>
      </c>
      <c r="X89" s="20">
        <v>0</v>
      </c>
      <c r="Y89" s="20">
        <v>0</v>
      </c>
      <c r="Z89" s="20">
        <v>0</v>
      </c>
      <c r="AA89" s="32">
        <v>0</v>
      </c>
      <c r="AB89" s="20">
        <f t="shared" ref="AB89:AB91" si="100">D89+J89+P89+V89</f>
        <v>0</v>
      </c>
      <c r="AC89" s="20">
        <f t="shared" ref="AC89:AC91" si="101">E89+K89+Q89+W89</f>
        <v>0</v>
      </c>
      <c r="AD89" s="20">
        <f t="shared" ref="AD89:AD91" si="102">F89+L89+R89+X89</f>
        <v>0</v>
      </c>
      <c r="AE89" s="20">
        <f t="shared" ref="AE89:AE91" si="103">G89+M89+S89+Y89</f>
        <v>0</v>
      </c>
      <c r="AF89" s="20">
        <f t="shared" ref="AF89:AF91" si="104">H89+N89+T89+Z89</f>
        <v>0</v>
      </c>
      <c r="AG89" s="55">
        <f t="shared" ref="AG89:AG91" si="105">I89+O89+U89+AA89</f>
        <v>0</v>
      </c>
    </row>
    <row r="90" spans="1:33" s="2" customFormat="1" x14ac:dyDescent="0.25">
      <c r="A90" s="40" t="s">
        <v>225</v>
      </c>
      <c r="B90" s="44" t="s">
        <v>136</v>
      </c>
      <c r="C90" s="36" t="s">
        <v>137</v>
      </c>
      <c r="D90" s="20">
        <v>0</v>
      </c>
      <c r="E90" s="20">
        <v>0</v>
      </c>
      <c r="F90" s="20">
        <v>0</v>
      </c>
      <c r="G90" s="20">
        <v>0</v>
      </c>
      <c r="H90" s="20">
        <v>0</v>
      </c>
      <c r="I90" s="32">
        <v>0</v>
      </c>
      <c r="J90" s="20">
        <v>0</v>
      </c>
      <c r="K90" s="28">
        <v>0</v>
      </c>
      <c r="L90" s="20">
        <v>0</v>
      </c>
      <c r="M90" s="20">
        <v>0</v>
      </c>
      <c r="N90" s="20">
        <v>0</v>
      </c>
      <c r="O90" s="32">
        <v>0</v>
      </c>
      <c r="P90" s="20">
        <v>0</v>
      </c>
      <c r="Q90" s="20">
        <v>0</v>
      </c>
      <c r="R90" s="20">
        <v>0</v>
      </c>
      <c r="S90" s="20">
        <v>0</v>
      </c>
      <c r="T90" s="20">
        <v>0</v>
      </c>
      <c r="U90" s="32">
        <v>0</v>
      </c>
      <c r="V90" s="20">
        <v>0</v>
      </c>
      <c r="W90" s="28">
        <v>0</v>
      </c>
      <c r="X90" s="20">
        <v>0</v>
      </c>
      <c r="Y90" s="20">
        <v>0</v>
      </c>
      <c r="Z90" s="20">
        <v>0</v>
      </c>
      <c r="AA90" s="32">
        <v>0</v>
      </c>
      <c r="AB90" s="20">
        <f t="shared" si="100"/>
        <v>0</v>
      </c>
      <c r="AC90" s="20">
        <f t="shared" si="101"/>
        <v>0</v>
      </c>
      <c r="AD90" s="20">
        <f t="shared" si="102"/>
        <v>0</v>
      </c>
      <c r="AE90" s="20">
        <f t="shared" si="103"/>
        <v>0</v>
      </c>
      <c r="AF90" s="20">
        <f t="shared" si="104"/>
        <v>0</v>
      </c>
      <c r="AG90" s="55">
        <f t="shared" si="105"/>
        <v>0</v>
      </c>
    </row>
    <row r="91" spans="1:33" s="2" customFormat="1" x14ac:dyDescent="0.25">
      <c r="A91" s="40" t="s">
        <v>225</v>
      </c>
      <c r="B91" s="44" t="s">
        <v>138</v>
      </c>
      <c r="C91" s="36" t="s">
        <v>139</v>
      </c>
      <c r="D91" s="20">
        <v>0</v>
      </c>
      <c r="E91" s="20">
        <v>0</v>
      </c>
      <c r="F91" s="20">
        <v>0</v>
      </c>
      <c r="G91" s="20">
        <v>0</v>
      </c>
      <c r="H91" s="20">
        <v>0</v>
      </c>
      <c r="I91" s="32">
        <v>0</v>
      </c>
      <c r="J91" s="20">
        <v>0</v>
      </c>
      <c r="K91" s="28">
        <v>0</v>
      </c>
      <c r="L91" s="20">
        <v>0</v>
      </c>
      <c r="M91" s="20">
        <v>0</v>
      </c>
      <c r="N91" s="20">
        <v>0</v>
      </c>
      <c r="O91" s="32">
        <v>0</v>
      </c>
      <c r="P91" s="20">
        <v>0</v>
      </c>
      <c r="Q91" s="20">
        <v>0</v>
      </c>
      <c r="R91" s="20">
        <v>0</v>
      </c>
      <c r="S91" s="20">
        <v>0</v>
      </c>
      <c r="T91" s="20">
        <v>0</v>
      </c>
      <c r="U91" s="32">
        <v>0</v>
      </c>
      <c r="V91" s="20">
        <v>0</v>
      </c>
      <c r="W91" s="28">
        <v>0</v>
      </c>
      <c r="X91" s="20">
        <v>0</v>
      </c>
      <c r="Y91" s="20">
        <v>0</v>
      </c>
      <c r="Z91" s="20">
        <v>0</v>
      </c>
      <c r="AA91" s="32">
        <v>0</v>
      </c>
      <c r="AB91" s="20">
        <f t="shared" si="100"/>
        <v>0</v>
      </c>
      <c r="AC91" s="20">
        <f t="shared" si="101"/>
        <v>0</v>
      </c>
      <c r="AD91" s="20">
        <f t="shared" si="102"/>
        <v>0</v>
      </c>
      <c r="AE91" s="20">
        <f t="shared" si="103"/>
        <v>0</v>
      </c>
      <c r="AF91" s="20">
        <f t="shared" si="104"/>
        <v>0</v>
      </c>
      <c r="AG91" s="55">
        <f t="shared" si="105"/>
        <v>0</v>
      </c>
    </row>
    <row r="92" spans="1:33" s="2" customFormat="1" x14ac:dyDescent="0.25">
      <c r="A92" s="46" t="s">
        <v>225</v>
      </c>
      <c r="B92" s="29" t="s">
        <v>112</v>
      </c>
      <c r="C92" s="27" t="s">
        <v>100</v>
      </c>
      <c r="D92" s="26">
        <f t="shared" ref="D92:AG92" si="106">SUM(D93:D96)</f>
        <v>0</v>
      </c>
      <c r="E92" s="26">
        <f t="shared" si="106"/>
        <v>0</v>
      </c>
      <c r="F92" s="26">
        <f t="shared" si="106"/>
        <v>0</v>
      </c>
      <c r="G92" s="26">
        <f t="shared" si="106"/>
        <v>0</v>
      </c>
      <c r="H92" s="26">
        <f t="shared" si="106"/>
        <v>0</v>
      </c>
      <c r="I92" s="31">
        <f t="shared" si="106"/>
        <v>0</v>
      </c>
      <c r="J92" s="26">
        <f t="shared" si="106"/>
        <v>0</v>
      </c>
      <c r="K92" s="26">
        <f t="shared" si="106"/>
        <v>0</v>
      </c>
      <c r="L92" s="26">
        <f t="shared" si="106"/>
        <v>0</v>
      </c>
      <c r="M92" s="26">
        <f t="shared" si="106"/>
        <v>0</v>
      </c>
      <c r="N92" s="31">
        <f t="shared" si="106"/>
        <v>0</v>
      </c>
      <c r="O92" s="31">
        <f t="shared" si="106"/>
        <v>0</v>
      </c>
      <c r="P92" s="26">
        <f t="shared" si="106"/>
        <v>0</v>
      </c>
      <c r="Q92" s="26">
        <f t="shared" si="106"/>
        <v>0</v>
      </c>
      <c r="R92" s="26">
        <f t="shared" si="106"/>
        <v>0</v>
      </c>
      <c r="S92" s="26">
        <f t="shared" si="106"/>
        <v>0</v>
      </c>
      <c r="T92" s="26">
        <f t="shared" si="106"/>
        <v>0</v>
      </c>
      <c r="U92" s="31">
        <f t="shared" si="106"/>
        <v>0</v>
      </c>
      <c r="V92" s="56">
        <f t="shared" si="106"/>
        <v>0</v>
      </c>
      <c r="W92" s="56">
        <f t="shared" si="106"/>
        <v>0</v>
      </c>
      <c r="X92" s="56">
        <f t="shared" si="106"/>
        <v>0</v>
      </c>
      <c r="Y92" s="56">
        <f t="shared" si="106"/>
        <v>0</v>
      </c>
      <c r="Z92" s="56">
        <f t="shared" si="106"/>
        <v>0</v>
      </c>
      <c r="AA92" s="58">
        <f t="shared" si="106"/>
        <v>0</v>
      </c>
      <c r="AB92" s="26">
        <f t="shared" si="106"/>
        <v>0</v>
      </c>
      <c r="AC92" s="26">
        <f t="shared" si="106"/>
        <v>0</v>
      </c>
      <c r="AD92" s="26">
        <f t="shared" si="106"/>
        <v>0</v>
      </c>
      <c r="AE92" s="26">
        <f t="shared" si="106"/>
        <v>0</v>
      </c>
      <c r="AF92" s="26">
        <f t="shared" si="106"/>
        <v>0</v>
      </c>
      <c r="AG92" s="61">
        <f t="shared" si="106"/>
        <v>0</v>
      </c>
    </row>
    <row r="93" spans="1:33" s="2" customFormat="1" x14ac:dyDescent="0.25">
      <c r="A93" s="41" t="s">
        <v>225</v>
      </c>
      <c r="B93" s="30" t="s">
        <v>113</v>
      </c>
      <c r="C93" s="24" t="s">
        <v>114</v>
      </c>
      <c r="D93" s="20">
        <v>0</v>
      </c>
      <c r="E93" s="20">
        <v>0</v>
      </c>
      <c r="F93" s="20">
        <v>0</v>
      </c>
      <c r="G93" s="20">
        <v>0</v>
      </c>
      <c r="H93" s="20">
        <v>0</v>
      </c>
      <c r="I93" s="32">
        <v>0</v>
      </c>
      <c r="J93" s="20">
        <v>0</v>
      </c>
      <c r="K93" s="20">
        <v>0</v>
      </c>
      <c r="L93" s="20">
        <v>0</v>
      </c>
      <c r="M93" s="20">
        <v>0</v>
      </c>
      <c r="N93" s="20">
        <v>0</v>
      </c>
      <c r="O93" s="32">
        <v>0</v>
      </c>
      <c r="P93" s="20">
        <v>0</v>
      </c>
      <c r="Q93" s="20">
        <v>0</v>
      </c>
      <c r="R93" s="20">
        <v>0</v>
      </c>
      <c r="S93" s="20">
        <v>0</v>
      </c>
      <c r="T93" s="20">
        <v>0</v>
      </c>
      <c r="U93" s="32">
        <v>0</v>
      </c>
      <c r="V93" s="20">
        <v>0</v>
      </c>
      <c r="W93" s="28">
        <v>0</v>
      </c>
      <c r="X93" s="60">
        <v>0</v>
      </c>
      <c r="Y93" s="20">
        <v>0</v>
      </c>
      <c r="Z93" s="20">
        <v>0</v>
      </c>
      <c r="AA93" s="55">
        <v>0</v>
      </c>
      <c r="AB93" s="20">
        <f t="shared" ref="AB93" si="107">D93+J93+P93+V93</f>
        <v>0</v>
      </c>
      <c r="AC93" s="20">
        <f t="shared" ref="AC93" si="108">E93+K93+Q93+W93</f>
        <v>0</v>
      </c>
      <c r="AD93" s="20">
        <f t="shared" ref="AD93" si="109">F93+L93+R93+X93</f>
        <v>0</v>
      </c>
      <c r="AE93" s="20">
        <f t="shared" ref="AE93" si="110">G93+M93+S93+Y93</f>
        <v>0</v>
      </c>
      <c r="AF93" s="20">
        <f t="shared" ref="AF93" si="111">H93+N93+T93+Z93</f>
        <v>0</v>
      </c>
      <c r="AG93" s="55">
        <f t="shared" ref="AG93" si="112">I93+O93+U93+AA93</f>
        <v>0</v>
      </c>
    </row>
    <row r="94" spans="1:33" s="2" customFormat="1" x14ac:dyDescent="0.25">
      <c r="A94" s="41" t="s">
        <v>225</v>
      </c>
      <c r="B94" s="45" t="s">
        <v>140</v>
      </c>
      <c r="C94" s="24" t="s">
        <v>141</v>
      </c>
      <c r="D94" s="20">
        <v>0</v>
      </c>
      <c r="E94" s="20">
        <v>0</v>
      </c>
      <c r="F94" s="20">
        <v>0</v>
      </c>
      <c r="G94" s="20">
        <v>0</v>
      </c>
      <c r="H94" s="20">
        <v>0</v>
      </c>
      <c r="I94" s="32">
        <v>0</v>
      </c>
      <c r="J94" s="20">
        <v>0</v>
      </c>
      <c r="K94" s="20">
        <v>0</v>
      </c>
      <c r="L94" s="20">
        <v>0</v>
      </c>
      <c r="M94" s="20">
        <v>0</v>
      </c>
      <c r="N94" s="20">
        <v>0</v>
      </c>
      <c r="O94" s="32">
        <v>0</v>
      </c>
      <c r="P94" s="20">
        <v>0</v>
      </c>
      <c r="Q94" s="20">
        <v>0</v>
      </c>
      <c r="R94" s="20">
        <v>0</v>
      </c>
      <c r="S94" s="20">
        <v>0</v>
      </c>
      <c r="T94" s="20">
        <v>0</v>
      </c>
      <c r="U94" s="32">
        <v>0</v>
      </c>
      <c r="V94" s="20">
        <v>0</v>
      </c>
      <c r="W94" s="28">
        <v>0</v>
      </c>
      <c r="X94" s="60">
        <v>0</v>
      </c>
      <c r="Y94" s="20">
        <v>0</v>
      </c>
      <c r="Z94" s="20">
        <v>0</v>
      </c>
      <c r="AA94" s="55">
        <v>0</v>
      </c>
      <c r="AB94" s="20">
        <f t="shared" ref="AB94:AB96" si="113">D94+J94+P94+V94</f>
        <v>0</v>
      </c>
      <c r="AC94" s="20">
        <f t="shared" ref="AC94:AC96" si="114">E94+K94+Q94+W94</f>
        <v>0</v>
      </c>
      <c r="AD94" s="20">
        <f t="shared" ref="AD94:AD96" si="115">F94+L94+R94+X94</f>
        <v>0</v>
      </c>
      <c r="AE94" s="20">
        <f t="shared" ref="AE94:AE96" si="116">G94+M94+S94+Y94</f>
        <v>0</v>
      </c>
      <c r="AF94" s="20">
        <f t="shared" ref="AF94:AF96" si="117">H94+N94+T94+Z94</f>
        <v>0</v>
      </c>
      <c r="AG94" s="55">
        <f t="shared" ref="AG94:AG96" si="118">I94+O94+U94+AA94</f>
        <v>0</v>
      </c>
    </row>
    <row r="95" spans="1:33" s="2" customFormat="1" x14ac:dyDescent="0.25">
      <c r="A95" s="41" t="s">
        <v>225</v>
      </c>
      <c r="B95" s="45" t="s">
        <v>142</v>
      </c>
      <c r="C95" s="24" t="s">
        <v>143</v>
      </c>
      <c r="D95" s="20">
        <v>0</v>
      </c>
      <c r="E95" s="20">
        <v>0</v>
      </c>
      <c r="F95" s="20">
        <v>0</v>
      </c>
      <c r="G95" s="20">
        <v>0</v>
      </c>
      <c r="H95" s="20">
        <v>0</v>
      </c>
      <c r="I95" s="32">
        <v>0</v>
      </c>
      <c r="J95" s="20">
        <v>0</v>
      </c>
      <c r="K95" s="20">
        <v>0</v>
      </c>
      <c r="L95" s="20">
        <v>0</v>
      </c>
      <c r="M95" s="20">
        <v>0</v>
      </c>
      <c r="N95" s="20">
        <v>0</v>
      </c>
      <c r="O95" s="32">
        <v>0</v>
      </c>
      <c r="P95" s="20">
        <v>0</v>
      </c>
      <c r="Q95" s="20">
        <v>0</v>
      </c>
      <c r="R95" s="20">
        <v>0</v>
      </c>
      <c r="S95" s="20">
        <v>0</v>
      </c>
      <c r="T95" s="20">
        <v>0</v>
      </c>
      <c r="U95" s="32">
        <v>0</v>
      </c>
      <c r="V95" s="20">
        <v>0</v>
      </c>
      <c r="W95" s="28">
        <v>0</v>
      </c>
      <c r="X95" s="60">
        <v>0</v>
      </c>
      <c r="Y95" s="20">
        <v>0</v>
      </c>
      <c r="Z95" s="20">
        <v>0</v>
      </c>
      <c r="AA95" s="55">
        <v>0</v>
      </c>
      <c r="AB95" s="20">
        <f t="shared" si="113"/>
        <v>0</v>
      </c>
      <c r="AC95" s="20">
        <f t="shared" si="114"/>
        <v>0</v>
      </c>
      <c r="AD95" s="20">
        <f t="shared" si="115"/>
        <v>0</v>
      </c>
      <c r="AE95" s="20">
        <f t="shared" si="116"/>
        <v>0</v>
      </c>
      <c r="AF95" s="20">
        <f t="shared" si="117"/>
        <v>0</v>
      </c>
      <c r="AG95" s="55">
        <f t="shared" si="118"/>
        <v>0</v>
      </c>
    </row>
    <row r="96" spans="1:33" s="2" customFormat="1" x14ac:dyDescent="0.25">
      <c r="A96" s="41" t="s">
        <v>225</v>
      </c>
      <c r="B96" s="45" t="s">
        <v>144</v>
      </c>
      <c r="C96" s="24" t="s">
        <v>145</v>
      </c>
      <c r="D96" s="20">
        <v>0</v>
      </c>
      <c r="E96" s="20">
        <v>0</v>
      </c>
      <c r="F96" s="20">
        <v>0</v>
      </c>
      <c r="G96" s="20">
        <v>0</v>
      </c>
      <c r="H96" s="20">
        <v>0</v>
      </c>
      <c r="I96" s="32">
        <v>0</v>
      </c>
      <c r="J96" s="20">
        <v>0</v>
      </c>
      <c r="K96" s="20">
        <v>0</v>
      </c>
      <c r="L96" s="20">
        <v>0</v>
      </c>
      <c r="M96" s="20">
        <v>0</v>
      </c>
      <c r="N96" s="20">
        <v>0</v>
      </c>
      <c r="O96" s="32">
        <v>0</v>
      </c>
      <c r="P96" s="20">
        <v>0</v>
      </c>
      <c r="Q96" s="20">
        <v>0</v>
      </c>
      <c r="R96" s="20">
        <v>0</v>
      </c>
      <c r="S96" s="20">
        <v>0</v>
      </c>
      <c r="T96" s="20">
        <v>0</v>
      </c>
      <c r="U96" s="32">
        <v>0</v>
      </c>
      <c r="V96" s="20">
        <v>0</v>
      </c>
      <c r="W96" s="28">
        <v>0</v>
      </c>
      <c r="X96" s="60">
        <v>0</v>
      </c>
      <c r="Y96" s="20">
        <v>0</v>
      </c>
      <c r="Z96" s="20">
        <v>0</v>
      </c>
      <c r="AA96" s="55">
        <v>0</v>
      </c>
      <c r="AB96" s="20">
        <f t="shared" si="113"/>
        <v>0</v>
      </c>
      <c r="AC96" s="20">
        <f t="shared" si="114"/>
        <v>0</v>
      </c>
      <c r="AD96" s="20">
        <f t="shared" si="115"/>
        <v>0</v>
      </c>
      <c r="AE96" s="20">
        <f t="shared" si="116"/>
        <v>0</v>
      </c>
      <c r="AF96" s="20">
        <f t="shared" si="117"/>
        <v>0</v>
      </c>
      <c r="AG96" s="55">
        <f t="shared" si="118"/>
        <v>0</v>
      </c>
    </row>
    <row r="97" spans="1:33" s="2" customFormat="1" x14ac:dyDescent="0.25">
      <c r="A97" s="47" t="s">
        <v>225</v>
      </c>
      <c r="B97" s="29" t="s">
        <v>146</v>
      </c>
      <c r="C97" s="27" t="s">
        <v>100</v>
      </c>
      <c r="D97" s="26">
        <f t="shared" ref="D97:AG97" si="119">SUM(D98:D100)</f>
        <v>0</v>
      </c>
      <c r="E97" s="26">
        <f t="shared" si="119"/>
        <v>0</v>
      </c>
      <c r="F97" s="26">
        <f t="shared" si="119"/>
        <v>0</v>
      </c>
      <c r="G97" s="26">
        <f t="shared" si="119"/>
        <v>0</v>
      </c>
      <c r="H97" s="26">
        <f t="shared" si="119"/>
        <v>0</v>
      </c>
      <c r="I97" s="31">
        <f t="shared" si="119"/>
        <v>0</v>
      </c>
      <c r="J97" s="26">
        <f t="shared" si="119"/>
        <v>0</v>
      </c>
      <c r="K97" s="26">
        <f t="shared" si="119"/>
        <v>0</v>
      </c>
      <c r="L97" s="26">
        <f t="shared" si="119"/>
        <v>0</v>
      </c>
      <c r="M97" s="26">
        <f t="shared" si="119"/>
        <v>0</v>
      </c>
      <c r="N97" s="26">
        <f t="shared" si="119"/>
        <v>0</v>
      </c>
      <c r="O97" s="31">
        <f t="shared" si="119"/>
        <v>0</v>
      </c>
      <c r="P97" s="26">
        <f t="shared" si="119"/>
        <v>0</v>
      </c>
      <c r="Q97" s="26">
        <f t="shared" si="119"/>
        <v>0</v>
      </c>
      <c r="R97" s="26">
        <f t="shared" si="119"/>
        <v>0</v>
      </c>
      <c r="S97" s="26">
        <f t="shared" si="119"/>
        <v>0</v>
      </c>
      <c r="T97" s="26">
        <f t="shared" si="119"/>
        <v>0</v>
      </c>
      <c r="U97" s="31">
        <f t="shared" si="119"/>
        <v>0</v>
      </c>
      <c r="V97" s="56">
        <f t="shared" si="119"/>
        <v>1.555530696072047</v>
      </c>
      <c r="W97" s="56">
        <f t="shared" si="119"/>
        <v>4.2958608302574328</v>
      </c>
      <c r="X97" s="56">
        <f t="shared" si="119"/>
        <v>0</v>
      </c>
      <c r="Y97" s="56">
        <f t="shared" si="119"/>
        <v>0</v>
      </c>
      <c r="Z97" s="56">
        <f t="shared" si="119"/>
        <v>0</v>
      </c>
      <c r="AA97" s="58">
        <f t="shared" si="119"/>
        <v>3</v>
      </c>
      <c r="AB97" s="26">
        <f t="shared" si="119"/>
        <v>1.555530696072047</v>
      </c>
      <c r="AC97" s="26">
        <f t="shared" si="119"/>
        <v>4.2958608302574328</v>
      </c>
      <c r="AD97" s="26">
        <f t="shared" si="119"/>
        <v>0</v>
      </c>
      <c r="AE97" s="26">
        <f t="shared" si="119"/>
        <v>0</v>
      </c>
      <c r="AF97" s="26">
        <f t="shared" si="119"/>
        <v>0</v>
      </c>
      <c r="AG97" s="55">
        <f t="shared" si="119"/>
        <v>3</v>
      </c>
    </row>
    <row r="98" spans="1:33" s="2" customFormat="1" x14ac:dyDescent="0.25">
      <c r="A98" s="40" t="s">
        <v>225</v>
      </c>
      <c r="B98" s="30" t="s">
        <v>147</v>
      </c>
      <c r="C98" s="43" t="s">
        <v>148</v>
      </c>
      <c r="D98" s="20">
        <v>0</v>
      </c>
      <c r="E98" s="20">
        <v>0</v>
      </c>
      <c r="F98" s="20">
        <v>0</v>
      </c>
      <c r="G98" s="20">
        <v>0</v>
      </c>
      <c r="H98" s="20">
        <v>0</v>
      </c>
      <c r="I98" s="32">
        <v>0</v>
      </c>
      <c r="J98" s="20">
        <v>0</v>
      </c>
      <c r="K98" s="20">
        <v>0</v>
      </c>
      <c r="L98" s="20">
        <v>0</v>
      </c>
      <c r="M98" s="20">
        <v>0</v>
      </c>
      <c r="N98" s="20">
        <v>0</v>
      </c>
      <c r="O98" s="32">
        <v>0</v>
      </c>
      <c r="P98" s="20">
        <v>0</v>
      </c>
      <c r="Q98" s="20">
        <v>0</v>
      </c>
      <c r="R98" s="20">
        <v>0</v>
      </c>
      <c r="S98" s="20">
        <v>0</v>
      </c>
      <c r="T98" s="20">
        <v>0</v>
      </c>
      <c r="U98" s="32">
        <v>0</v>
      </c>
      <c r="V98" s="20">
        <v>0.56583081358338949</v>
      </c>
      <c r="W98" s="28">
        <v>1.6834445137183192</v>
      </c>
      <c r="X98" s="60">
        <v>0</v>
      </c>
      <c r="Y98" s="20">
        <v>0</v>
      </c>
      <c r="Z98" s="20">
        <v>0</v>
      </c>
      <c r="AA98" s="55">
        <v>1</v>
      </c>
      <c r="AB98" s="20">
        <f t="shared" ref="AB98:AB108" si="120">D98+J98+P98+V98</f>
        <v>0.56583081358338949</v>
      </c>
      <c r="AC98" s="20">
        <f t="shared" ref="AC98:AC108" si="121">E98+K98+Q98+W98</f>
        <v>1.6834445137183192</v>
      </c>
      <c r="AD98" s="20">
        <f t="shared" ref="AD98:AD108" si="122">F98+L98+R98+X98</f>
        <v>0</v>
      </c>
      <c r="AE98" s="20">
        <f t="shared" ref="AE98:AE108" si="123">G98+M98+S98+Y98</f>
        <v>0</v>
      </c>
      <c r="AF98" s="20">
        <f t="shared" ref="AF98:AG108" si="124">H98+N98+T98+Z98</f>
        <v>0</v>
      </c>
      <c r="AG98" s="55">
        <f t="shared" ref="AG98:AG108" si="125">I98+O98+U98+AA98</f>
        <v>1</v>
      </c>
    </row>
    <row r="99" spans="1:33" s="2" customFormat="1" x14ac:dyDescent="0.25">
      <c r="A99" s="40" t="s">
        <v>225</v>
      </c>
      <c r="B99" s="30" t="s">
        <v>149</v>
      </c>
      <c r="C99" s="43" t="s">
        <v>150</v>
      </c>
      <c r="D99" s="20">
        <v>0</v>
      </c>
      <c r="E99" s="20">
        <v>0</v>
      </c>
      <c r="F99" s="20">
        <v>0</v>
      </c>
      <c r="G99" s="20">
        <v>0</v>
      </c>
      <c r="H99" s="20">
        <v>0</v>
      </c>
      <c r="I99" s="32">
        <v>0</v>
      </c>
      <c r="J99" s="20">
        <v>0</v>
      </c>
      <c r="K99" s="20">
        <v>0</v>
      </c>
      <c r="L99" s="20">
        <v>0</v>
      </c>
      <c r="M99" s="20">
        <v>0</v>
      </c>
      <c r="N99" s="20">
        <v>0</v>
      </c>
      <c r="O99" s="32">
        <v>0</v>
      </c>
      <c r="P99" s="20">
        <v>0</v>
      </c>
      <c r="Q99" s="20">
        <v>0</v>
      </c>
      <c r="R99" s="20">
        <v>0</v>
      </c>
      <c r="S99" s="20">
        <v>0</v>
      </c>
      <c r="T99" s="20">
        <v>0</v>
      </c>
      <c r="U99" s="32">
        <v>0</v>
      </c>
      <c r="V99" s="20">
        <v>0.51851023202401569</v>
      </c>
      <c r="W99" s="28">
        <v>1.4253101483221915</v>
      </c>
      <c r="X99" s="60">
        <v>0</v>
      </c>
      <c r="Y99" s="20">
        <v>0</v>
      </c>
      <c r="Z99" s="20">
        <v>0</v>
      </c>
      <c r="AA99" s="55">
        <v>1</v>
      </c>
      <c r="AB99" s="20">
        <f t="shared" si="120"/>
        <v>0.51851023202401569</v>
      </c>
      <c r="AC99" s="20">
        <f t="shared" si="121"/>
        <v>1.4253101483221915</v>
      </c>
      <c r="AD99" s="20">
        <f t="shared" si="122"/>
        <v>0</v>
      </c>
      <c r="AE99" s="20">
        <f t="shared" si="123"/>
        <v>0</v>
      </c>
      <c r="AF99" s="20">
        <f t="shared" si="124"/>
        <v>0</v>
      </c>
      <c r="AG99" s="55">
        <f t="shared" si="125"/>
        <v>1</v>
      </c>
    </row>
    <row r="100" spans="1:33" s="2" customFormat="1" x14ac:dyDescent="0.25">
      <c r="A100" s="40" t="s">
        <v>225</v>
      </c>
      <c r="B100" s="30" t="s">
        <v>207</v>
      </c>
      <c r="C100" s="43" t="s">
        <v>208</v>
      </c>
      <c r="D100" s="20">
        <v>0</v>
      </c>
      <c r="E100" s="20">
        <v>0</v>
      </c>
      <c r="F100" s="20">
        <v>0</v>
      </c>
      <c r="G100" s="20">
        <v>0</v>
      </c>
      <c r="H100" s="20">
        <v>0</v>
      </c>
      <c r="I100" s="32">
        <v>0</v>
      </c>
      <c r="J100" s="20">
        <v>0</v>
      </c>
      <c r="K100" s="20">
        <v>0</v>
      </c>
      <c r="L100" s="20">
        <v>0</v>
      </c>
      <c r="M100" s="20">
        <v>0</v>
      </c>
      <c r="N100" s="20">
        <v>0</v>
      </c>
      <c r="O100" s="32">
        <v>0</v>
      </c>
      <c r="P100" s="20">
        <v>0</v>
      </c>
      <c r="Q100" s="20">
        <v>0</v>
      </c>
      <c r="R100" s="20">
        <v>0</v>
      </c>
      <c r="S100" s="20">
        <v>0</v>
      </c>
      <c r="T100" s="20">
        <v>0</v>
      </c>
      <c r="U100" s="32">
        <v>0</v>
      </c>
      <c r="V100" s="20">
        <v>0.47118965046464184</v>
      </c>
      <c r="W100" s="28">
        <v>1.1871061682169224</v>
      </c>
      <c r="X100" s="60">
        <v>0</v>
      </c>
      <c r="Y100" s="20">
        <v>0</v>
      </c>
      <c r="Z100" s="20">
        <v>0</v>
      </c>
      <c r="AA100" s="55">
        <v>1</v>
      </c>
      <c r="AB100" s="20">
        <f t="shared" si="120"/>
        <v>0.47118965046464184</v>
      </c>
      <c r="AC100" s="20">
        <f t="shared" si="121"/>
        <v>1.1871061682169224</v>
      </c>
      <c r="AD100" s="20">
        <f t="shared" si="122"/>
        <v>0</v>
      </c>
      <c r="AE100" s="20">
        <f t="shared" si="123"/>
        <v>0</v>
      </c>
      <c r="AF100" s="20">
        <f t="shared" si="124"/>
        <v>0</v>
      </c>
      <c r="AG100" s="55">
        <f t="shared" si="125"/>
        <v>1</v>
      </c>
    </row>
    <row r="101" spans="1:33" s="50" customFormat="1" x14ac:dyDescent="0.25">
      <c r="A101" s="47" t="s">
        <v>225</v>
      </c>
      <c r="B101" s="29" t="s">
        <v>151</v>
      </c>
      <c r="C101" s="27" t="s">
        <v>100</v>
      </c>
      <c r="D101" s="26">
        <f>SUM(D102:D105)</f>
        <v>0</v>
      </c>
      <c r="E101" s="26">
        <f t="shared" ref="E101:AG101" si="126">SUM(E102:E105)</f>
        <v>0</v>
      </c>
      <c r="F101" s="26">
        <f t="shared" si="126"/>
        <v>0</v>
      </c>
      <c r="G101" s="26">
        <f t="shared" si="126"/>
        <v>0</v>
      </c>
      <c r="H101" s="26">
        <f t="shared" si="126"/>
        <v>0</v>
      </c>
      <c r="I101" s="31">
        <f t="shared" si="126"/>
        <v>0</v>
      </c>
      <c r="J101" s="26">
        <f t="shared" si="126"/>
        <v>0</v>
      </c>
      <c r="K101" s="26">
        <f t="shared" si="126"/>
        <v>0</v>
      </c>
      <c r="L101" s="26">
        <f t="shared" si="126"/>
        <v>0</v>
      </c>
      <c r="M101" s="26">
        <f t="shared" si="126"/>
        <v>0</v>
      </c>
      <c r="N101" s="26">
        <f t="shared" si="126"/>
        <v>0</v>
      </c>
      <c r="O101" s="31">
        <f t="shared" si="126"/>
        <v>0</v>
      </c>
      <c r="P101" s="26">
        <f t="shared" si="126"/>
        <v>0</v>
      </c>
      <c r="Q101" s="26">
        <f t="shared" si="126"/>
        <v>0</v>
      </c>
      <c r="R101" s="26">
        <f t="shared" si="126"/>
        <v>0</v>
      </c>
      <c r="S101" s="26">
        <f t="shared" si="126"/>
        <v>0</v>
      </c>
      <c r="T101" s="26">
        <f t="shared" si="126"/>
        <v>0</v>
      </c>
      <c r="U101" s="31">
        <f t="shared" si="126"/>
        <v>0</v>
      </c>
      <c r="V101" s="26">
        <f t="shared" si="126"/>
        <v>3.2320550194796156</v>
      </c>
      <c r="W101" s="56">
        <f t="shared" si="126"/>
        <v>10.628443048622405</v>
      </c>
      <c r="X101" s="82">
        <f t="shared" si="126"/>
        <v>0</v>
      </c>
      <c r="Y101" s="26">
        <f t="shared" si="126"/>
        <v>0</v>
      </c>
      <c r="Z101" s="26">
        <f t="shared" si="126"/>
        <v>0</v>
      </c>
      <c r="AA101" s="61">
        <f t="shared" si="126"/>
        <v>16</v>
      </c>
      <c r="AB101" s="26">
        <f t="shared" si="126"/>
        <v>3.2320550194796156</v>
      </c>
      <c r="AC101" s="26">
        <f t="shared" si="126"/>
        <v>10.628443048622405</v>
      </c>
      <c r="AD101" s="26">
        <f t="shared" si="126"/>
        <v>0</v>
      </c>
      <c r="AE101" s="26">
        <f t="shared" si="126"/>
        <v>0</v>
      </c>
      <c r="AF101" s="26">
        <f t="shared" si="126"/>
        <v>0</v>
      </c>
      <c r="AG101" s="31">
        <f t="shared" si="126"/>
        <v>16</v>
      </c>
    </row>
    <row r="102" spans="1:33" s="2" customFormat="1" ht="31.5" x14ac:dyDescent="0.25">
      <c r="A102" s="41" t="s">
        <v>225</v>
      </c>
      <c r="B102" s="30" t="s">
        <v>152</v>
      </c>
      <c r="C102" s="24" t="s">
        <v>153</v>
      </c>
      <c r="D102" s="20">
        <v>0</v>
      </c>
      <c r="E102" s="20">
        <v>0</v>
      </c>
      <c r="F102" s="20">
        <v>0</v>
      </c>
      <c r="G102" s="20">
        <v>0</v>
      </c>
      <c r="H102" s="20">
        <v>0</v>
      </c>
      <c r="I102" s="32">
        <v>0</v>
      </c>
      <c r="J102" s="20">
        <v>0</v>
      </c>
      <c r="K102" s="20">
        <v>0</v>
      </c>
      <c r="L102" s="20">
        <v>0</v>
      </c>
      <c r="M102" s="20">
        <v>0</v>
      </c>
      <c r="N102" s="20">
        <v>0</v>
      </c>
      <c r="O102" s="32">
        <v>0</v>
      </c>
      <c r="P102" s="20">
        <v>0</v>
      </c>
      <c r="Q102" s="20">
        <v>0</v>
      </c>
      <c r="R102" s="20">
        <v>0</v>
      </c>
      <c r="S102" s="20">
        <v>0</v>
      </c>
      <c r="T102" s="20">
        <v>0</v>
      </c>
      <c r="U102" s="32">
        <v>0</v>
      </c>
      <c r="V102" s="20">
        <v>0.93417232287437479</v>
      </c>
      <c r="W102" s="28">
        <v>3.1027961932779711</v>
      </c>
      <c r="X102" s="60">
        <v>0</v>
      </c>
      <c r="Y102" s="20">
        <v>0</v>
      </c>
      <c r="Z102" s="20">
        <v>0</v>
      </c>
      <c r="AA102" s="55">
        <v>2</v>
      </c>
      <c r="AB102" s="20">
        <f t="shared" si="120"/>
        <v>0.93417232287437479</v>
      </c>
      <c r="AC102" s="20">
        <f t="shared" si="121"/>
        <v>3.1027961932779711</v>
      </c>
      <c r="AD102" s="20">
        <f t="shared" si="122"/>
        <v>0</v>
      </c>
      <c r="AE102" s="20">
        <f t="shared" si="123"/>
        <v>0</v>
      </c>
      <c r="AF102" s="20">
        <f t="shared" si="124"/>
        <v>0</v>
      </c>
      <c r="AG102" s="55">
        <f t="shared" si="124"/>
        <v>2</v>
      </c>
    </row>
    <row r="103" spans="1:33" s="2" customFormat="1" x14ac:dyDescent="0.25">
      <c r="A103" s="41" t="s">
        <v>225</v>
      </c>
      <c r="B103" s="30" t="s">
        <v>209</v>
      </c>
      <c r="C103" s="24" t="s">
        <v>210</v>
      </c>
      <c r="D103" s="20">
        <v>0</v>
      </c>
      <c r="E103" s="20">
        <v>0</v>
      </c>
      <c r="F103" s="20">
        <v>0</v>
      </c>
      <c r="G103" s="20">
        <v>0</v>
      </c>
      <c r="H103" s="20">
        <v>0</v>
      </c>
      <c r="I103" s="32">
        <v>0</v>
      </c>
      <c r="J103" s="20">
        <v>0</v>
      </c>
      <c r="K103" s="20">
        <v>0</v>
      </c>
      <c r="L103" s="20">
        <v>0</v>
      </c>
      <c r="M103" s="20">
        <v>0</v>
      </c>
      <c r="N103" s="20">
        <v>0</v>
      </c>
      <c r="O103" s="32">
        <v>0</v>
      </c>
      <c r="P103" s="20">
        <v>0</v>
      </c>
      <c r="Q103" s="20">
        <v>0</v>
      </c>
      <c r="R103" s="20">
        <v>0</v>
      </c>
      <c r="S103" s="20">
        <v>0</v>
      </c>
      <c r="T103" s="20">
        <v>0</v>
      </c>
      <c r="U103" s="32">
        <v>0</v>
      </c>
      <c r="V103" s="60">
        <v>1.091955033918462</v>
      </c>
      <c r="W103" s="28">
        <v>3.4307152089753341</v>
      </c>
      <c r="X103" s="60">
        <v>0</v>
      </c>
      <c r="Y103" s="60">
        <v>0</v>
      </c>
      <c r="Z103" s="60">
        <v>0</v>
      </c>
      <c r="AA103" s="55">
        <v>2</v>
      </c>
      <c r="AB103" s="20">
        <f t="shared" ref="AB103" si="127">D103+J103+P103+V103</f>
        <v>1.091955033918462</v>
      </c>
      <c r="AC103" s="20">
        <f t="shared" ref="AC103" si="128">E103+K103+Q103+W103</f>
        <v>3.4307152089753341</v>
      </c>
      <c r="AD103" s="20">
        <f t="shared" ref="AD103" si="129">F103+L103+R103+X103</f>
        <v>0</v>
      </c>
      <c r="AE103" s="20">
        <f t="shared" ref="AE103" si="130">G103+M103+S103+Y103</f>
        <v>0</v>
      </c>
      <c r="AF103" s="20">
        <f t="shared" ref="AF103" si="131">H103+N103+T103+Z103</f>
        <v>0</v>
      </c>
      <c r="AG103" s="55">
        <f t="shared" ref="AG103" si="132">I103+O103+U103+AA103</f>
        <v>2</v>
      </c>
    </row>
    <row r="104" spans="1:33" s="2" customFormat="1" ht="31.5" x14ac:dyDescent="0.25">
      <c r="A104" s="41" t="s">
        <v>225</v>
      </c>
      <c r="B104" s="30" t="s">
        <v>211</v>
      </c>
      <c r="C104" s="24" t="s">
        <v>212</v>
      </c>
      <c r="D104" s="20">
        <v>0</v>
      </c>
      <c r="E104" s="20">
        <v>0</v>
      </c>
      <c r="F104" s="20">
        <v>0</v>
      </c>
      <c r="G104" s="20">
        <v>0</v>
      </c>
      <c r="H104" s="20">
        <v>0</v>
      </c>
      <c r="I104" s="32">
        <v>0</v>
      </c>
      <c r="J104" s="20">
        <v>0</v>
      </c>
      <c r="K104" s="20">
        <v>0</v>
      </c>
      <c r="L104" s="20">
        <v>0</v>
      </c>
      <c r="M104" s="20">
        <v>0</v>
      </c>
      <c r="N104" s="20">
        <v>0</v>
      </c>
      <c r="O104" s="32">
        <v>0</v>
      </c>
      <c r="P104" s="20">
        <v>0</v>
      </c>
      <c r="Q104" s="20">
        <v>0</v>
      </c>
      <c r="R104" s="20">
        <v>0</v>
      </c>
      <c r="S104" s="20">
        <v>0</v>
      </c>
      <c r="T104" s="20">
        <v>0</v>
      </c>
      <c r="U104" s="32">
        <v>0</v>
      </c>
      <c r="V104" s="60">
        <v>1.2059276626867788</v>
      </c>
      <c r="W104" s="28">
        <v>3.0139652514858004</v>
      </c>
      <c r="X104" s="60">
        <v>0</v>
      </c>
      <c r="Y104" s="60">
        <v>0</v>
      </c>
      <c r="Z104" s="60">
        <v>0</v>
      </c>
      <c r="AA104" s="55">
        <v>9</v>
      </c>
      <c r="AB104" s="20">
        <f t="shared" ref="AB104:AB105" si="133">D104+J104+P104+V104</f>
        <v>1.2059276626867788</v>
      </c>
      <c r="AC104" s="20">
        <f t="shared" ref="AC104:AC105" si="134">E104+K104+Q104+W104</f>
        <v>3.0139652514858004</v>
      </c>
      <c r="AD104" s="20">
        <f t="shared" ref="AD104:AD105" si="135">F104+L104+R104+X104</f>
        <v>0</v>
      </c>
      <c r="AE104" s="20">
        <f t="shared" ref="AE104:AE105" si="136">G104+M104+S104+Y104</f>
        <v>0</v>
      </c>
      <c r="AF104" s="20">
        <f t="shared" ref="AF104:AF105" si="137">H104+N104+T104+Z104</f>
        <v>0</v>
      </c>
      <c r="AG104" s="55">
        <f t="shared" ref="AG104:AG105" si="138">I104+O104+U104+AA104</f>
        <v>9</v>
      </c>
    </row>
    <row r="105" spans="1:33" s="2" customFormat="1" x14ac:dyDescent="0.25">
      <c r="A105" s="41" t="s">
        <v>225</v>
      </c>
      <c r="B105" s="30" t="s">
        <v>213</v>
      </c>
      <c r="C105" s="24" t="s">
        <v>214</v>
      </c>
      <c r="D105" s="20">
        <v>0</v>
      </c>
      <c r="E105" s="20">
        <v>0</v>
      </c>
      <c r="F105" s="20">
        <v>0</v>
      </c>
      <c r="G105" s="20">
        <v>0</v>
      </c>
      <c r="H105" s="20">
        <v>0</v>
      </c>
      <c r="I105" s="32">
        <v>0</v>
      </c>
      <c r="J105" s="20">
        <v>0</v>
      </c>
      <c r="K105" s="20">
        <v>0</v>
      </c>
      <c r="L105" s="20">
        <v>0</v>
      </c>
      <c r="M105" s="20">
        <v>0</v>
      </c>
      <c r="N105" s="20">
        <v>0</v>
      </c>
      <c r="O105" s="32">
        <v>0</v>
      </c>
      <c r="P105" s="20">
        <v>0</v>
      </c>
      <c r="Q105" s="20">
        <v>0</v>
      </c>
      <c r="R105" s="20">
        <v>0</v>
      </c>
      <c r="S105" s="20">
        <v>0</v>
      </c>
      <c r="T105" s="20">
        <v>0</v>
      </c>
      <c r="U105" s="32">
        <v>0</v>
      </c>
      <c r="V105" s="60">
        <v>0</v>
      </c>
      <c r="W105" s="28">
        <v>1.0809663948832999</v>
      </c>
      <c r="X105" s="60">
        <v>0</v>
      </c>
      <c r="Y105" s="60">
        <v>0</v>
      </c>
      <c r="Z105" s="60">
        <v>0</v>
      </c>
      <c r="AA105" s="55">
        <v>3</v>
      </c>
      <c r="AB105" s="20">
        <f t="shared" si="133"/>
        <v>0</v>
      </c>
      <c r="AC105" s="20">
        <f t="shared" si="134"/>
        <v>1.0809663948832999</v>
      </c>
      <c r="AD105" s="20">
        <f t="shared" si="135"/>
        <v>0</v>
      </c>
      <c r="AE105" s="20">
        <f t="shared" si="136"/>
        <v>0</v>
      </c>
      <c r="AF105" s="20">
        <f t="shared" si="137"/>
        <v>0</v>
      </c>
      <c r="AG105" s="55">
        <f t="shared" si="138"/>
        <v>3</v>
      </c>
    </row>
    <row r="106" spans="1:33" s="50" customFormat="1" x14ac:dyDescent="0.25">
      <c r="A106" s="46" t="s">
        <v>225</v>
      </c>
      <c r="B106" s="48" t="s">
        <v>160</v>
      </c>
      <c r="C106" s="49" t="s">
        <v>100</v>
      </c>
      <c r="D106" s="26">
        <f>SUM(D107:D110)</f>
        <v>0</v>
      </c>
      <c r="E106" s="26">
        <f t="shared" ref="E106:AG106" si="139">SUM(E107:E110)</f>
        <v>0</v>
      </c>
      <c r="F106" s="26">
        <f t="shared" si="139"/>
        <v>0</v>
      </c>
      <c r="G106" s="26">
        <f t="shared" si="139"/>
        <v>0</v>
      </c>
      <c r="H106" s="26">
        <f t="shared" si="139"/>
        <v>0</v>
      </c>
      <c r="I106" s="31">
        <f t="shared" si="139"/>
        <v>0</v>
      </c>
      <c r="J106" s="26">
        <f t="shared" si="139"/>
        <v>0</v>
      </c>
      <c r="K106" s="26">
        <f t="shared" si="139"/>
        <v>0</v>
      </c>
      <c r="L106" s="26">
        <f t="shared" si="139"/>
        <v>0</v>
      </c>
      <c r="M106" s="26">
        <f t="shared" si="139"/>
        <v>0</v>
      </c>
      <c r="N106" s="26">
        <f t="shared" si="139"/>
        <v>0</v>
      </c>
      <c r="O106" s="31">
        <f t="shared" si="139"/>
        <v>0</v>
      </c>
      <c r="P106" s="26">
        <f t="shared" si="139"/>
        <v>0</v>
      </c>
      <c r="Q106" s="26">
        <f t="shared" si="139"/>
        <v>0</v>
      </c>
      <c r="R106" s="26">
        <f t="shared" si="139"/>
        <v>0</v>
      </c>
      <c r="S106" s="26">
        <f t="shared" si="139"/>
        <v>0</v>
      </c>
      <c r="T106" s="26">
        <f t="shared" si="139"/>
        <v>0</v>
      </c>
      <c r="U106" s="31">
        <f t="shared" si="139"/>
        <v>0</v>
      </c>
      <c r="V106" s="56">
        <f t="shared" si="139"/>
        <v>0</v>
      </c>
      <c r="W106" s="56">
        <f t="shared" si="139"/>
        <v>2.2282333557819198</v>
      </c>
      <c r="X106" s="56">
        <f t="shared" si="139"/>
        <v>0</v>
      </c>
      <c r="Y106" s="56">
        <f t="shared" si="139"/>
        <v>0</v>
      </c>
      <c r="Z106" s="56">
        <f t="shared" si="139"/>
        <v>0</v>
      </c>
      <c r="AA106" s="57">
        <f t="shared" si="139"/>
        <v>11</v>
      </c>
      <c r="AB106" s="26">
        <f t="shared" si="139"/>
        <v>0</v>
      </c>
      <c r="AC106" s="26">
        <f t="shared" si="139"/>
        <v>2.2282333557819198</v>
      </c>
      <c r="AD106" s="26">
        <f t="shared" si="139"/>
        <v>0</v>
      </c>
      <c r="AE106" s="26">
        <f t="shared" si="139"/>
        <v>0</v>
      </c>
      <c r="AF106" s="26">
        <f t="shared" si="139"/>
        <v>0</v>
      </c>
      <c r="AG106" s="31">
        <f t="shared" si="139"/>
        <v>11</v>
      </c>
    </row>
    <row r="107" spans="1:33" s="2" customFormat="1" x14ac:dyDescent="0.25">
      <c r="A107" s="40" t="s">
        <v>225</v>
      </c>
      <c r="B107" s="45" t="s">
        <v>168</v>
      </c>
      <c r="C107" s="43" t="s">
        <v>167</v>
      </c>
      <c r="D107" s="20">
        <v>0</v>
      </c>
      <c r="E107" s="20">
        <v>0</v>
      </c>
      <c r="F107" s="20">
        <v>0</v>
      </c>
      <c r="G107" s="20">
        <v>0</v>
      </c>
      <c r="H107" s="20">
        <v>0</v>
      </c>
      <c r="I107" s="32">
        <v>0</v>
      </c>
      <c r="J107" s="20">
        <v>0</v>
      </c>
      <c r="K107" s="20">
        <v>0</v>
      </c>
      <c r="L107" s="20">
        <v>0</v>
      </c>
      <c r="M107" s="20">
        <v>0</v>
      </c>
      <c r="N107" s="20">
        <v>0</v>
      </c>
      <c r="O107" s="32">
        <v>0</v>
      </c>
      <c r="P107" s="20">
        <v>0</v>
      </c>
      <c r="Q107" s="20">
        <v>0</v>
      </c>
      <c r="R107" s="20">
        <v>0</v>
      </c>
      <c r="S107" s="20">
        <v>0</v>
      </c>
      <c r="T107" s="20">
        <v>0</v>
      </c>
      <c r="U107" s="32">
        <v>0</v>
      </c>
      <c r="V107" s="20">
        <v>0</v>
      </c>
      <c r="W107" s="28">
        <v>1.2255114185182798</v>
      </c>
      <c r="X107" s="60">
        <v>0</v>
      </c>
      <c r="Y107" s="20">
        <v>0</v>
      </c>
      <c r="Z107" s="20">
        <v>0</v>
      </c>
      <c r="AA107" s="55">
        <v>8</v>
      </c>
      <c r="AB107" s="20">
        <f t="shared" si="120"/>
        <v>0</v>
      </c>
      <c r="AC107" s="20">
        <f t="shared" si="121"/>
        <v>1.2255114185182798</v>
      </c>
      <c r="AD107" s="20">
        <f t="shared" si="122"/>
        <v>0</v>
      </c>
      <c r="AE107" s="20">
        <f t="shared" si="123"/>
        <v>0</v>
      </c>
      <c r="AF107" s="20">
        <f t="shared" si="124"/>
        <v>0</v>
      </c>
      <c r="AG107" s="55">
        <f t="shared" si="125"/>
        <v>8</v>
      </c>
    </row>
    <row r="108" spans="1:33" s="2" customFormat="1" x14ac:dyDescent="0.25">
      <c r="A108" s="40" t="s">
        <v>225</v>
      </c>
      <c r="B108" s="73" t="s">
        <v>215</v>
      </c>
      <c r="C108" s="24" t="s">
        <v>216</v>
      </c>
      <c r="D108" s="20">
        <v>0</v>
      </c>
      <c r="E108" s="20">
        <v>0</v>
      </c>
      <c r="F108" s="20">
        <v>0</v>
      </c>
      <c r="G108" s="20">
        <v>0</v>
      </c>
      <c r="H108" s="20">
        <v>0</v>
      </c>
      <c r="I108" s="32">
        <v>0</v>
      </c>
      <c r="J108" s="20">
        <v>0</v>
      </c>
      <c r="K108" s="20">
        <v>0</v>
      </c>
      <c r="L108" s="20">
        <v>0</v>
      </c>
      <c r="M108" s="20">
        <v>0</v>
      </c>
      <c r="N108" s="20">
        <v>0</v>
      </c>
      <c r="O108" s="32">
        <v>0</v>
      </c>
      <c r="P108" s="20">
        <v>0</v>
      </c>
      <c r="Q108" s="20">
        <v>0</v>
      </c>
      <c r="R108" s="20">
        <v>0</v>
      </c>
      <c r="S108" s="20">
        <v>0</v>
      </c>
      <c r="T108" s="20">
        <v>0</v>
      </c>
      <c r="U108" s="32">
        <v>0</v>
      </c>
      <c r="V108" s="20">
        <v>0</v>
      </c>
      <c r="W108" s="28">
        <v>1.00272193726364</v>
      </c>
      <c r="X108" s="60">
        <v>0</v>
      </c>
      <c r="Y108" s="20">
        <v>0</v>
      </c>
      <c r="Z108" s="20">
        <v>0</v>
      </c>
      <c r="AA108" s="55">
        <v>3</v>
      </c>
      <c r="AB108" s="20">
        <f t="shared" si="120"/>
        <v>0</v>
      </c>
      <c r="AC108" s="20">
        <f t="shared" si="121"/>
        <v>1.00272193726364</v>
      </c>
      <c r="AD108" s="20">
        <f t="shared" si="122"/>
        <v>0</v>
      </c>
      <c r="AE108" s="20">
        <f t="shared" si="123"/>
        <v>0</v>
      </c>
      <c r="AF108" s="20">
        <f t="shared" si="124"/>
        <v>0</v>
      </c>
      <c r="AG108" s="55">
        <f t="shared" si="125"/>
        <v>3</v>
      </c>
    </row>
    <row r="109" spans="1:33" s="2" customFormat="1" ht="31.5" x14ac:dyDescent="0.25">
      <c r="A109" s="40" t="s">
        <v>225</v>
      </c>
      <c r="B109" s="73" t="s">
        <v>217</v>
      </c>
      <c r="C109" s="24" t="s">
        <v>218</v>
      </c>
      <c r="D109" s="20">
        <v>0</v>
      </c>
      <c r="E109" s="20">
        <v>0</v>
      </c>
      <c r="F109" s="20">
        <v>0</v>
      </c>
      <c r="G109" s="20">
        <v>0</v>
      </c>
      <c r="H109" s="20">
        <v>0</v>
      </c>
      <c r="I109" s="32">
        <v>0</v>
      </c>
      <c r="J109" s="20">
        <v>0</v>
      </c>
      <c r="K109" s="20">
        <v>0</v>
      </c>
      <c r="L109" s="20">
        <v>0</v>
      </c>
      <c r="M109" s="20">
        <v>0</v>
      </c>
      <c r="N109" s="20">
        <v>0</v>
      </c>
      <c r="O109" s="32">
        <v>0</v>
      </c>
      <c r="P109" s="20">
        <v>0</v>
      </c>
      <c r="Q109" s="20">
        <v>0</v>
      </c>
      <c r="R109" s="20">
        <v>0</v>
      </c>
      <c r="S109" s="20">
        <v>0</v>
      </c>
      <c r="T109" s="20">
        <v>0</v>
      </c>
      <c r="U109" s="32">
        <v>0</v>
      </c>
      <c r="V109" s="20">
        <v>0</v>
      </c>
      <c r="W109" s="28">
        <v>0</v>
      </c>
      <c r="X109" s="60">
        <v>0</v>
      </c>
      <c r="Y109" s="20">
        <v>0</v>
      </c>
      <c r="Z109" s="20">
        <v>0</v>
      </c>
      <c r="AA109" s="55">
        <v>0</v>
      </c>
      <c r="AB109" s="20">
        <f t="shared" ref="AB109:AB110" si="140">D109+J109+P109+V109</f>
        <v>0</v>
      </c>
      <c r="AC109" s="20">
        <f t="shared" ref="AC109:AC110" si="141">E109+K109+Q109+W109</f>
        <v>0</v>
      </c>
      <c r="AD109" s="20">
        <f t="shared" ref="AD109:AD110" si="142">F109+L109+R109+X109</f>
        <v>0</v>
      </c>
      <c r="AE109" s="20">
        <f t="shared" ref="AE109:AE110" si="143">G109+M109+S109+Y109</f>
        <v>0</v>
      </c>
      <c r="AF109" s="20">
        <f t="shared" ref="AF109:AF110" si="144">H109+N109+T109+Z109</f>
        <v>0</v>
      </c>
      <c r="AG109" s="55">
        <f t="shared" ref="AG109:AG110" si="145">I109+O109+U109+AA109</f>
        <v>0</v>
      </c>
    </row>
    <row r="110" spans="1:33" s="2" customFormat="1" ht="31.5" x14ac:dyDescent="0.25">
      <c r="A110" s="40" t="s">
        <v>225</v>
      </c>
      <c r="B110" s="73" t="s">
        <v>219</v>
      </c>
      <c r="C110" s="24" t="s">
        <v>220</v>
      </c>
      <c r="D110" s="20">
        <v>0</v>
      </c>
      <c r="E110" s="20">
        <v>0</v>
      </c>
      <c r="F110" s="20">
        <v>0</v>
      </c>
      <c r="G110" s="20">
        <v>0</v>
      </c>
      <c r="H110" s="20">
        <v>0</v>
      </c>
      <c r="I110" s="32">
        <v>0</v>
      </c>
      <c r="J110" s="20">
        <v>0</v>
      </c>
      <c r="K110" s="20">
        <v>0</v>
      </c>
      <c r="L110" s="20">
        <v>0</v>
      </c>
      <c r="M110" s="20">
        <v>0</v>
      </c>
      <c r="N110" s="20">
        <v>0</v>
      </c>
      <c r="O110" s="32">
        <v>0</v>
      </c>
      <c r="P110" s="20">
        <v>0</v>
      </c>
      <c r="Q110" s="20">
        <v>0</v>
      </c>
      <c r="R110" s="20">
        <v>0</v>
      </c>
      <c r="S110" s="20">
        <v>0</v>
      </c>
      <c r="T110" s="20">
        <v>0</v>
      </c>
      <c r="U110" s="32">
        <v>0</v>
      </c>
      <c r="V110" s="20">
        <v>0</v>
      </c>
      <c r="W110" s="28">
        <v>0</v>
      </c>
      <c r="X110" s="60">
        <v>0</v>
      </c>
      <c r="Y110" s="20">
        <v>0</v>
      </c>
      <c r="Z110" s="20">
        <v>0</v>
      </c>
      <c r="AA110" s="55">
        <v>0</v>
      </c>
      <c r="AB110" s="20">
        <f t="shared" si="140"/>
        <v>0</v>
      </c>
      <c r="AC110" s="20">
        <f t="shared" si="141"/>
        <v>0</v>
      </c>
      <c r="AD110" s="20">
        <f t="shared" si="142"/>
        <v>0</v>
      </c>
      <c r="AE110" s="20">
        <f t="shared" si="143"/>
        <v>0</v>
      </c>
      <c r="AF110" s="20">
        <f t="shared" si="144"/>
        <v>0</v>
      </c>
      <c r="AG110" s="55">
        <f t="shared" si="145"/>
        <v>0</v>
      </c>
    </row>
    <row r="111" spans="1:33" s="2" customFormat="1" ht="32.25" customHeight="1" x14ac:dyDescent="0.25">
      <c r="A111" s="46" t="s">
        <v>225</v>
      </c>
      <c r="B111" s="29" t="s">
        <v>166</v>
      </c>
      <c r="C111" s="27" t="s">
        <v>100</v>
      </c>
      <c r="D111" s="26">
        <f t="shared" ref="D111:AE111" si="146">D112</f>
        <v>0</v>
      </c>
      <c r="E111" s="26">
        <f t="shared" si="146"/>
        <v>54.018298362583337</v>
      </c>
      <c r="F111" s="26">
        <f t="shared" si="146"/>
        <v>0</v>
      </c>
      <c r="G111" s="26">
        <f t="shared" si="146"/>
        <v>0</v>
      </c>
      <c r="H111" s="26">
        <f t="shared" si="146"/>
        <v>0</v>
      </c>
      <c r="I111" s="31">
        <f t="shared" si="146"/>
        <v>5330</v>
      </c>
      <c r="J111" s="26">
        <f t="shared" si="146"/>
        <v>0</v>
      </c>
      <c r="K111" s="26">
        <f t="shared" si="146"/>
        <v>54.018298362583337</v>
      </c>
      <c r="L111" s="26">
        <f t="shared" si="146"/>
        <v>0</v>
      </c>
      <c r="M111" s="26">
        <f t="shared" si="146"/>
        <v>0</v>
      </c>
      <c r="N111" s="26">
        <f t="shared" si="146"/>
        <v>0</v>
      </c>
      <c r="O111" s="31">
        <f t="shared" si="146"/>
        <v>5330</v>
      </c>
      <c r="P111" s="26">
        <f t="shared" si="146"/>
        <v>0</v>
      </c>
      <c r="Q111" s="26">
        <f t="shared" si="146"/>
        <v>54.018298362583337</v>
      </c>
      <c r="R111" s="26">
        <f t="shared" si="146"/>
        <v>0</v>
      </c>
      <c r="S111" s="26">
        <f t="shared" si="146"/>
        <v>0</v>
      </c>
      <c r="T111" s="26">
        <f t="shared" si="146"/>
        <v>0</v>
      </c>
      <c r="U111" s="31">
        <f t="shared" si="146"/>
        <v>5330</v>
      </c>
      <c r="V111" s="56">
        <f t="shared" ref="V111:AA111" si="147">SUM(V112:V112)</f>
        <v>0</v>
      </c>
      <c r="W111" s="56">
        <f t="shared" si="147"/>
        <v>54.018298362583337</v>
      </c>
      <c r="X111" s="56">
        <f t="shared" si="147"/>
        <v>0</v>
      </c>
      <c r="Y111" s="56">
        <f t="shared" si="147"/>
        <v>0</v>
      </c>
      <c r="Z111" s="56">
        <f t="shared" si="147"/>
        <v>0</v>
      </c>
      <c r="AA111" s="57">
        <f t="shared" si="147"/>
        <v>5329</v>
      </c>
      <c r="AB111" s="26">
        <f t="shared" si="146"/>
        <v>0</v>
      </c>
      <c r="AC111" s="26">
        <f t="shared" si="146"/>
        <v>216.07319345033335</v>
      </c>
      <c r="AD111" s="26">
        <f t="shared" si="146"/>
        <v>0</v>
      </c>
      <c r="AE111" s="26">
        <f t="shared" si="146"/>
        <v>0</v>
      </c>
      <c r="AF111" s="26">
        <f>AF112</f>
        <v>0</v>
      </c>
      <c r="AG111" s="61">
        <f>AG112</f>
        <v>21319</v>
      </c>
    </row>
    <row r="112" spans="1:33" s="2" customFormat="1" x14ac:dyDescent="0.25">
      <c r="A112" s="85" t="s">
        <v>225</v>
      </c>
      <c r="B112" s="45" t="s">
        <v>166</v>
      </c>
      <c r="C112" s="24" t="s">
        <v>121</v>
      </c>
      <c r="D112" s="20">
        <v>0</v>
      </c>
      <c r="E112" s="28">
        <v>54.018298362583337</v>
      </c>
      <c r="F112" s="28">
        <v>0</v>
      </c>
      <c r="G112" s="28">
        <v>0</v>
      </c>
      <c r="H112" s="28">
        <v>0</v>
      </c>
      <c r="I112" s="55">
        <v>5330</v>
      </c>
      <c r="J112" s="20">
        <v>0</v>
      </c>
      <c r="K112" s="28">
        <v>54.018298362583337</v>
      </c>
      <c r="L112" s="20">
        <v>0</v>
      </c>
      <c r="M112" s="20">
        <v>0</v>
      </c>
      <c r="N112" s="20">
        <v>0</v>
      </c>
      <c r="O112" s="32">
        <v>5330</v>
      </c>
      <c r="P112" s="20">
        <v>0</v>
      </c>
      <c r="Q112" s="20">
        <v>54.018298362583337</v>
      </c>
      <c r="R112" s="20">
        <v>0</v>
      </c>
      <c r="S112" s="20">
        <v>0</v>
      </c>
      <c r="T112" s="20">
        <v>0</v>
      </c>
      <c r="U112" s="32">
        <v>5330</v>
      </c>
      <c r="V112" s="20">
        <v>0</v>
      </c>
      <c r="W112" s="28">
        <v>54.018298362583337</v>
      </c>
      <c r="X112" s="28">
        <v>0</v>
      </c>
      <c r="Y112" s="28">
        <v>0</v>
      </c>
      <c r="Z112" s="28">
        <v>0</v>
      </c>
      <c r="AA112" s="55">
        <v>5329</v>
      </c>
      <c r="AB112" s="20">
        <f t="shared" ref="AB112" si="148">D112+J112+P112+V112</f>
        <v>0</v>
      </c>
      <c r="AC112" s="20">
        <f t="shared" ref="AC112" si="149">E112+K112+Q112+W112</f>
        <v>216.07319345033335</v>
      </c>
      <c r="AD112" s="20">
        <f t="shared" ref="AD112" si="150">F112+L112+R112+X112</f>
        <v>0</v>
      </c>
      <c r="AE112" s="20">
        <f t="shared" ref="AE112" si="151">G112+M112+S112+Y112</f>
        <v>0</v>
      </c>
      <c r="AF112" s="20">
        <f t="shared" ref="AF112" si="152">H112+N112+T112+Z112</f>
        <v>0</v>
      </c>
      <c r="AG112" s="55">
        <f t="shared" ref="AG112" si="153">I112+O112+U112+AA112</f>
        <v>21319</v>
      </c>
    </row>
    <row r="113" spans="5:33" s="2" customFormat="1" x14ac:dyDescent="0.25">
      <c r="AA113" s="78"/>
      <c r="AB113" s="78">
        <f>AB20-[1]J0331_1056204000049_03_0_61_0!$X$20</f>
        <v>0</v>
      </c>
      <c r="AC113" s="78">
        <f>AC20-[1]J0331_1056204000049_03_0_61_0!$Y$20</f>
        <v>0</v>
      </c>
      <c r="AD113" s="78"/>
      <c r="AE113" s="78"/>
      <c r="AF113" s="78">
        <f>AF20-[1]J0331_1056204000049_03_0_61_0!$AB$20</f>
        <v>0</v>
      </c>
      <c r="AG113" s="78">
        <f>AG20-'[2]Фин и осв'!$Q$9</f>
        <v>0</v>
      </c>
    </row>
    <row r="114" spans="5:33" x14ac:dyDescent="0.25">
      <c r="AA114" s="67"/>
      <c r="AB114" s="66"/>
      <c r="AC114" s="67"/>
      <c r="AD114" s="67"/>
      <c r="AE114" s="67"/>
      <c r="AF114" s="67"/>
      <c r="AG114" s="67"/>
    </row>
    <row r="115" spans="5:33" x14ac:dyDescent="0.25">
      <c r="AB115" s="23"/>
      <c r="AC115" s="23"/>
      <c r="AF115" s="23"/>
      <c r="AG115" s="68"/>
    </row>
    <row r="116" spans="5:33" x14ac:dyDescent="0.25">
      <c r="E116" s="69"/>
    </row>
    <row r="118" spans="5:33" x14ac:dyDescent="0.25">
      <c r="E118" s="69"/>
    </row>
  </sheetData>
  <customSheetViews>
    <customSheetView guid="{4DAA1F2B-EE2A-4220-9AA0-1C2816D9AB39}" scale="70" showPageBreaks="1" fitToPage="1" printArea="1" view="pageBreakPreview" topLeftCell="T76">
      <selection activeCell="AC20" sqref="AC20"/>
      <pageMargins left="0.70866141732283472" right="0.70866141732283472" top="0.74803149606299213" bottom="0.74803149606299213" header="0.31496062992125984" footer="0.31496062992125984"/>
      <pageSetup paperSize="8" scale="32" orientation="landscape" r:id="rId1"/>
    </customSheetView>
    <customSheetView guid="{69F4E816-63F6-475C-BE84-396ED4314EA5}" scale="70" showPageBreaks="1" fitToPage="1" printArea="1" view="pageBreakPreview" topLeftCell="L73">
      <selection activeCell="X108" sqref="X108"/>
      <pageMargins left="0.70866141732283472" right="0.70866141732283472" top="0.74803149606299213" bottom="0.74803149606299213" header="0.31496062992125984" footer="0.31496062992125984"/>
      <pageSetup paperSize="8" scale="33" orientation="landscape" r:id="rId2"/>
    </customSheetView>
    <customSheetView guid="{9E510FD8-352C-4AF6-9E28-C80FFEF448C5}" scale="70" showPageBreaks="1" fitToPage="1" printArea="1" view="pageBreakPreview" topLeftCell="T76">
      <selection activeCell="AC20" sqref="AC20"/>
      <pageMargins left="0.70866141732283472" right="0.70866141732283472" top="0.74803149606299213" bottom="0.74803149606299213" header="0.31496062992125984" footer="0.31496062992125984"/>
      <pageSetup paperSize="8" scale="32" orientation="landscape" r:id="rId3"/>
    </customSheetView>
  </customSheetViews>
  <mergeCells count="22">
    <mergeCell ref="A13:AG13"/>
    <mergeCell ref="A14:AG14"/>
    <mergeCell ref="A15:A18"/>
    <mergeCell ref="B15:B18"/>
    <mergeCell ref="C15:C18"/>
    <mergeCell ref="D15:AG15"/>
    <mergeCell ref="D16:I16"/>
    <mergeCell ref="J16:O16"/>
    <mergeCell ref="P16:U16"/>
    <mergeCell ref="V16:AA16"/>
    <mergeCell ref="AB16:AG16"/>
    <mergeCell ref="E17:I17"/>
    <mergeCell ref="K17:O17"/>
    <mergeCell ref="Q17:U17"/>
    <mergeCell ref="W17:AA17"/>
    <mergeCell ref="AC17:AG17"/>
    <mergeCell ref="A12:AG12"/>
    <mergeCell ref="A4:AG4"/>
    <mergeCell ref="A5:AG5"/>
    <mergeCell ref="A7:AG7"/>
    <mergeCell ref="A8:AG8"/>
    <mergeCell ref="A10:AG10"/>
  </mergeCells>
  <conditionalFormatting sqref="B111:B112 B79:B86 B92:B102">
    <cfRule type="cellIs" dxfId="9" priority="21" operator="equal">
      <formula>""</formula>
    </cfRule>
  </conditionalFormatting>
  <conditionalFormatting sqref="B92">
    <cfRule type="cellIs" dxfId="8" priority="20" operator="equal">
      <formula>""</formula>
    </cfRule>
  </conditionalFormatting>
  <conditionalFormatting sqref="B106">
    <cfRule type="cellIs" dxfId="7" priority="17" operator="equal">
      <formula>""</formula>
    </cfRule>
  </conditionalFormatting>
  <conditionalFormatting sqref="B103:B105">
    <cfRule type="cellIs" dxfId="6" priority="13" operator="equal">
      <formula>""</formula>
    </cfRule>
  </conditionalFormatting>
  <conditionalFormatting sqref="B107">
    <cfRule type="cellIs" dxfId="5" priority="7" operator="equal">
      <formula>""</formula>
    </cfRule>
  </conditionalFormatting>
  <conditionalFormatting sqref="V106 X106:AA106">
    <cfRule type="cellIs" dxfId="4" priority="5" operator="equal">
      <formula>""</formula>
    </cfRule>
  </conditionalFormatting>
  <conditionalFormatting sqref="V106 X106:AA106">
    <cfRule type="cellIs" dxfId="3" priority="4" operator="equal">
      <formula>""</formula>
    </cfRule>
  </conditionalFormatting>
  <conditionalFormatting sqref="W111">
    <cfRule type="cellIs" dxfId="2" priority="3" operator="equal">
      <formula>""</formula>
    </cfRule>
  </conditionalFormatting>
  <conditionalFormatting sqref="W106">
    <cfRule type="cellIs" dxfId="1" priority="2" operator="equal">
      <formula>""</formula>
    </cfRule>
  </conditionalFormatting>
  <conditionalFormatting sqref="W106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39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J0331_1056204000049_04_0_61_0</vt:lpstr>
      <vt:lpstr>J0331_1056204000049_04_0_61_0!Область_печати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Родина Татьяна Алексеевна</cp:lastModifiedBy>
  <cp:lastPrinted>2019-01-10T06:28:23Z</cp:lastPrinted>
  <dcterms:created xsi:type="dcterms:W3CDTF">2016-06-08T09:41:02Z</dcterms:created>
  <dcterms:modified xsi:type="dcterms:W3CDTF">2025-02-17T12:59:22Z</dcterms:modified>
</cp:coreProperties>
</file>